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zodel3\dokumenti\lpuljcan\My Documents\Lidija\NABAVA 2017\Javna nabava 2017\Otvoreni_usluga_održavanje inf. opreme\Savjetovanje\"/>
    </mc:Choice>
  </mc:AlternateContent>
  <bookViews>
    <workbookView xWindow="0" yWindow="0" windowWidth="28800" windowHeight="11835" tabRatio="980"/>
  </bookViews>
  <sheets>
    <sheet name="Troškovnik" sheetId="33" r:id="rId1"/>
    <sheet name="Unix - Tablica 1" sheetId="17" r:id="rId2"/>
    <sheet name="Windows - Tablica 2" sheetId="12" r:id="rId3"/>
    <sheet name="Checkpoint - Tablica 3" sheetId="39" r:id="rId4"/>
    <sheet name="Mreža - Tablica 4" sheetId="35" r:id="rId5"/>
    <sheet name="rezervna lokacija - Tablica 5" sheetId="25" r:id="rId6"/>
    <sheet name="Storage - Tablica 6" sheetId="37" r:id="rId7"/>
    <sheet name="Backup uređaji - Tablica 7" sheetId="38" r:id="rId8"/>
  </sheets>
  <definedNames>
    <definedName name="_FiltarBaze" localSheetId="4" hidden="1">'Mreža - Tablica 4'!$F$2:$F$107</definedName>
    <definedName name="_FiltarBaze" localSheetId="2" hidden="1">'Windows - Tablica 2'!$A$1:$C$41</definedName>
    <definedName name="_xlnm._FilterDatabase" localSheetId="4" hidden="1">'Mreža - Tablica 4'!$A$2:$J$108</definedName>
    <definedName name="_xlnm._FilterDatabase" localSheetId="2" hidden="1">'Windows - Tablica 2'!$A$1:$H$41</definedName>
    <definedName name="_xlnm.Print_Titles" localSheetId="7">'Backup uređaji - Tablica 7'!$1:$2</definedName>
    <definedName name="_xlnm.Print_Titles" localSheetId="5">'rezervna lokacija - Tablica 5'!$1:$2</definedName>
    <definedName name="_xlnm.Print_Titles" localSheetId="6">'Storage - Tablica 6'!$1:$2</definedName>
    <definedName name="_xlnm.Print_Titles" localSheetId="2">'Windows - Tablica 2'!$1:$2</definedName>
  </definedNames>
  <calcPr calcId="162913"/>
</workbook>
</file>

<file path=xl/calcChain.xml><?xml version="1.0" encoding="utf-8"?>
<calcChain xmlns="http://schemas.openxmlformats.org/spreadsheetml/2006/main">
  <c r="F7" i="38" l="1"/>
  <c r="E8" i="38"/>
  <c r="G23" i="33" s="1"/>
  <c r="H66" i="37"/>
  <c r="H67" i="37"/>
  <c r="H68" i="37"/>
  <c r="H69" i="37"/>
  <c r="H70" i="37"/>
  <c r="H71" i="37"/>
  <c r="H72" i="37"/>
  <c r="H73" i="37"/>
  <c r="H74" i="37"/>
  <c r="H65" i="37"/>
  <c r="N23" i="33" l="1"/>
  <c r="J23" i="33"/>
  <c r="F23" i="33"/>
  <c r="M23" i="33"/>
  <c r="I23" i="33"/>
  <c r="E23" i="33"/>
  <c r="L23" i="33"/>
  <c r="H23" i="33"/>
  <c r="K23" i="33"/>
  <c r="G6" i="17"/>
  <c r="F6" i="17"/>
  <c r="G75" i="37" l="1"/>
  <c r="H75" i="37"/>
  <c r="H81" i="37" s="1"/>
  <c r="F4" i="38" l="1"/>
  <c r="F5" i="38"/>
  <c r="F6" i="38"/>
  <c r="C39" i="33" l="1"/>
  <c r="F3" i="38" l="1"/>
  <c r="F8" i="38" s="1"/>
  <c r="C38" i="33" s="1"/>
  <c r="H28" i="35"/>
  <c r="H48" i="35"/>
  <c r="H43" i="35"/>
  <c r="H44" i="35"/>
  <c r="H45" i="35"/>
  <c r="H46" i="35"/>
  <c r="H47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G13" i="39"/>
  <c r="G14" i="39"/>
  <c r="G15" i="39"/>
  <c r="G16" i="39"/>
  <c r="D23" i="33" l="1"/>
  <c r="C23" i="33"/>
  <c r="G5" i="17"/>
  <c r="H106" i="35" l="1"/>
  <c r="H3" i="37" l="1"/>
  <c r="H39" i="37"/>
  <c r="H45" i="37"/>
  <c r="H51" i="37"/>
  <c r="H56" i="37"/>
  <c r="G61" i="37" l="1"/>
  <c r="G59" i="12"/>
  <c r="I22" i="33" l="1"/>
  <c r="M22" i="33"/>
  <c r="E22" i="33"/>
  <c r="C22" i="33"/>
  <c r="J22" i="33"/>
  <c r="N22" i="33"/>
  <c r="F22" i="33"/>
  <c r="D22" i="33"/>
  <c r="K22" i="33"/>
  <c r="H22" i="33"/>
  <c r="G22" i="33"/>
  <c r="L22" i="33"/>
  <c r="H107" i="35"/>
  <c r="G7" i="39"/>
  <c r="G8" i="39"/>
  <c r="G9" i="39"/>
  <c r="G10" i="39"/>
  <c r="G11" i="39"/>
  <c r="G108" i="35" l="1"/>
  <c r="H88" i="35"/>
  <c r="H89" i="35"/>
  <c r="H90" i="35"/>
  <c r="H91" i="35"/>
  <c r="H92" i="35"/>
  <c r="H93" i="35"/>
  <c r="H94" i="35"/>
  <c r="H95" i="35"/>
  <c r="H96" i="35"/>
  <c r="H97" i="35"/>
  <c r="H98" i="35"/>
  <c r="H99" i="35"/>
  <c r="H87" i="35"/>
  <c r="H86" i="35"/>
  <c r="H85" i="35"/>
  <c r="H83" i="35"/>
  <c r="H82" i="35"/>
  <c r="H81" i="35"/>
  <c r="H79" i="35"/>
  <c r="H78" i="35"/>
  <c r="H62" i="35"/>
  <c r="H33" i="35"/>
  <c r="G20" i="33" l="1"/>
  <c r="K20" i="33"/>
  <c r="C20" i="33"/>
  <c r="E20" i="33"/>
  <c r="M20" i="33"/>
  <c r="F20" i="33"/>
  <c r="N20" i="33"/>
  <c r="D20" i="33"/>
  <c r="H20" i="33"/>
  <c r="L20" i="33"/>
  <c r="I20" i="33"/>
  <c r="J20" i="33"/>
  <c r="H17" i="35"/>
  <c r="H18" i="35"/>
  <c r="H19" i="35"/>
  <c r="H20" i="35"/>
  <c r="H21" i="35"/>
  <c r="H22" i="35"/>
  <c r="H23" i="35"/>
  <c r="H24" i="35"/>
  <c r="H25" i="35"/>
  <c r="H26" i="35"/>
  <c r="H27" i="35"/>
  <c r="H16" i="35" l="1"/>
  <c r="H18" i="12"/>
  <c r="H58" i="12"/>
  <c r="G5" i="25" l="1"/>
  <c r="H4" i="25"/>
  <c r="H3" i="25" l="1"/>
  <c r="H5" i="25" s="1"/>
  <c r="C36" i="33" s="1"/>
  <c r="H102" i="35"/>
  <c r="H103" i="35"/>
  <c r="H104" i="35"/>
  <c r="H105" i="35"/>
  <c r="H101" i="35"/>
  <c r="H4" i="35"/>
  <c r="H5" i="35"/>
  <c r="H6" i="35"/>
  <c r="H7" i="35"/>
  <c r="H8" i="35"/>
  <c r="H9" i="35"/>
  <c r="H10" i="35"/>
  <c r="H11" i="35"/>
  <c r="H12" i="35"/>
  <c r="H13" i="35"/>
  <c r="H14" i="35"/>
  <c r="H15" i="35"/>
  <c r="H29" i="35"/>
  <c r="H30" i="35"/>
  <c r="H31" i="35"/>
  <c r="H32" i="35"/>
  <c r="H34" i="35"/>
  <c r="H35" i="35"/>
  <c r="H36" i="35"/>
  <c r="H37" i="35"/>
  <c r="H38" i="35"/>
  <c r="H39" i="35"/>
  <c r="H40" i="35"/>
  <c r="H41" i="35"/>
  <c r="H42" i="35"/>
  <c r="H61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80" i="35"/>
  <c r="H84" i="35"/>
  <c r="H100" i="35"/>
  <c r="H3" i="35"/>
  <c r="H108" i="35" s="1"/>
  <c r="C35" i="33" s="1"/>
  <c r="G20" i="39"/>
  <c r="G21" i="39"/>
  <c r="G19" i="39"/>
  <c r="G17" i="39"/>
  <c r="G5" i="39"/>
  <c r="G6" i="39"/>
  <c r="G12" i="39"/>
  <c r="G4" i="39"/>
  <c r="G18" i="33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43" i="12"/>
  <c r="H44" i="12"/>
  <c r="H42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28" i="12"/>
  <c r="H12" i="12"/>
  <c r="H13" i="12"/>
  <c r="H14" i="12"/>
  <c r="H15" i="12"/>
  <c r="H16" i="12"/>
  <c r="H17" i="12"/>
  <c r="H11" i="12"/>
  <c r="H6" i="12"/>
  <c r="H4" i="12"/>
  <c r="H5" i="12"/>
  <c r="H3" i="12"/>
  <c r="G3" i="17"/>
  <c r="C32" i="33" s="1"/>
  <c r="G4" i="17"/>
  <c r="N17" i="33" l="1"/>
  <c r="M17" i="33"/>
  <c r="K17" i="33"/>
  <c r="L17" i="33"/>
  <c r="G22" i="39"/>
  <c r="H59" i="12"/>
  <c r="C33" i="33" s="1"/>
  <c r="E18" i="33"/>
  <c r="N18" i="33"/>
  <c r="J18" i="33"/>
  <c r="F18" i="33"/>
  <c r="M18" i="33"/>
  <c r="I18" i="33"/>
  <c r="L18" i="33"/>
  <c r="H18" i="33"/>
  <c r="D18" i="33"/>
  <c r="C18" i="33"/>
  <c r="K18" i="33"/>
  <c r="G17" i="33"/>
  <c r="J17" i="33"/>
  <c r="F17" i="33"/>
  <c r="I17" i="33"/>
  <c r="E17" i="33"/>
  <c r="H17" i="33"/>
  <c r="D17" i="33"/>
  <c r="C17" i="33"/>
  <c r="H61" i="37"/>
  <c r="H80" i="37" s="1"/>
  <c r="H82" i="37" s="1"/>
  <c r="C37" i="33" s="1"/>
  <c r="F22" i="39" l="1"/>
  <c r="E19" i="33" l="1"/>
  <c r="I19" i="33"/>
  <c r="M19" i="33"/>
  <c r="D19" i="33"/>
  <c r="L19" i="33"/>
  <c r="F19" i="33"/>
  <c r="J19" i="33"/>
  <c r="N19" i="33"/>
  <c r="G19" i="33"/>
  <c r="K19" i="33"/>
  <c r="C19" i="33"/>
  <c r="H19" i="33"/>
  <c r="C34" i="33"/>
  <c r="C40" i="33" s="1"/>
  <c r="L21" i="33" l="1"/>
  <c r="L25" i="33" s="1"/>
  <c r="L26" i="33" s="1"/>
  <c r="E21" i="33"/>
  <c r="E25" i="33" s="1"/>
  <c r="E26" i="33" s="1"/>
  <c r="F21" i="33"/>
  <c r="F25" i="33" s="1"/>
  <c r="G21" i="33"/>
  <c r="G25" i="33" s="1"/>
  <c r="I21" i="33"/>
  <c r="I25" i="33" s="1"/>
  <c r="I27" i="33" s="1"/>
  <c r="H21" i="33"/>
  <c r="H25" i="33" s="1"/>
  <c r="N21" i="33"/>
  <c r="N25" i="33" s="1"/>
  <c r="D21" i="33"/>
  <c r="D25" i="33" s="1"/>
  <c r="J21" i="33"/>
  <c r="J25" i="33" s="1"/>
  <c r="J26" i="33" s="1"/>
  <c r="K21" i="33"/>
  <c r="K25" i="33" s="1"/>
  <c r="K27" i="33" s="1"/>
  <c r="M21" i="33"/>
  <c r="M25" i="33" s="1"/>
  <c r="C21" i="33"/>
  <c r="C25" i="33" s="1"/>
  <c r="C27" i="33" l="1"/>
  <c r="D26" i="33"/>
  <c r="D27" i="33"/>
  <c r="N27" i="33"/>
  <c r="N26" i="33"/>
  <c r="G26" i="33"/>
  <c r="G27" i="33"/>
  <c r="H26" i="33"/>
  <c r="H27" i="33"/>
  <c r="F27" i="33"/>
  <c r="F26" i="33"/>
  <c r="M26" i="33"/>
  <c r="M27" i="33"/>
  <c r="J27" i="33"/>
  <c r="I26" i="33"/>
  <c r="E27" i="33"/>
  <c r="K26" i="33"/>
  <c r="L27" i="33"/>
  <c r="C26" i="33" l="1"/>
  <c r="C41" i="33" l="1"/>
  <c r="C42" i="33"/>
</calcChain>
</file>

<file path=xl/sharedStrings.xml><?xml version="1.0" encoding="utf-8"?>
<sst xmlns="http://schemas.openxmlformats.org/spreadsheetml/2006/main" count="1100" uniqueCount="621">
  <si>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</si>
  <si>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</si>
  <si>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</si>
  <si>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</si>
  <si>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</si>
  <si>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</si>
  <si>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</si>
  <si>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</si>
  <si>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</si>
  <si>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</si>
  <si>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</si>
  <si>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</si>
  <si>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</si>
  <si>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431958-B21</t>
  </si>
  <si>
    <t>417455-421</t>
  </si>
  <si>
    <t>HP ProLiant DL380 G5 5130</t>
  </si>
  <si>
    <t>375861-B21</t>
  </si>
  <si>
    <t>HP 72GB 10K SAS 2.5 Hot Plug Hard Drive x 2</t>
  </si>
  <si>
    <t>HP 146GB 10K SAS 2.5 Hot Plug Hard Drive x 4</t>
  </si>
  <si>
    <t>331903-B21</t>
  </si>
  <si>
    <t>HP Slim 24X Carbon Combo Drive</t>
  </si>
  <si>
    <t>399771-B21</t>
  </si>
  <si>
    <t>HP RPS 350/370/380G5/385G2 Kit</t>
  </si>
  <si>
    <t>Model</t>
  </si>
  <si>
    <t>Opis</t>
  </si>
  <si>
    <t>Serijski broj</t>
  </si>
  <si>
    <t>Godina nabave</t>
  </si>
  <si>
    <t>Direkcija Zagreb, Margaretska 3</t>
  </si>
  <si>
    <t>Lokacija</t>
  </si>
  <si>
    <t>CES standard support</t>
  </si>
  <si>
    <t>Za sve navedene produkte</t>
  </si>
  <si>
    <t>PU Zagreb, Klovićeva, ZG</t>
  </si>
  <si>
    <t>1.</t>
  </si>
  <si>
    <t>2.</t>
  </si>
  <si>
    <t>RB</t>
  </si>
  <si>
    <t>6.</t>
  </si>
  <si>
    <t>7.</t>
  </si>
  <si>
    <t>VMWare ESX Enterprise</t>
  </si>
  <si>
    <t>ProLiant DL380 G5</t>
  </si>
  <si>
    <t>HP Integrated Lights-Out Management 2</t>
  </si>
  <si>
    <t>HP Smart Array P400 Controller</t>
  </si>
  <si>
    <t>ATI ES1000 32MB</t>
  </si>
  <si>
    <t>HP NC373i Multifunction Gigabit Server Adapter</t>
  </si>
  <si>
    <t>HP NC373T PCIe Multifunction Gig Server Adapter</t>
  </si>
  <si>
    <t>Intel Xeon 5150 2,666MHz</t>
  </si>
  <si>
    <t>Serial Attached SCSI drive</t>
  </si>
  <si>
    <t>DDR2-667/PC2-5300 1024MB</t>
  </si>
  <si>
    <t>HL-DT-ST RW/DVD GCC-C10N</t>
  </si>
  <si>
    <t>CZC7492RD6</t>
  </si>
  <si>
    <t>Direkcija</t>
  </si>
  <si>
    <t>ZG-Margaretska</t>
  </si>
  <si>
    <t>7206VXRG2/2+VPNK9</t>
  </si>
  <si>
    <t>CISCO2811-HSEC/K9</t>
  </si>
  <si>
    <t>FCZ125370BN</t>
  </si>
  <si>
    <t xml:space="preserve">HP ProCurve 5412zl </t>
  </si>
  <si>
    <t>SG831SV2IH</t>
  </si>
  <si>
    <t>SG831SV2ID</t>
  </si>
  <si>
    <t>Zagreb</t>
  </si>
  <si>
    <t>ZG-Klovićeva</t>
  </si>
  <si>
    <t>FCZ125370BW</t>
  </si>
  <si>
    <t>HP ProCurve 8212 zl</t>
  </si>
  <si>
    <t>SG832BY0I0</t>
  </si>
  <si>
    <t>HP ProCurve 2900-48G</t>
  </si>
  <si>
    <t>SG838KJ005</t>
  </si>
  <si>
    <t>SG838KJ001</t>
  </si>
  <si>
    <t>ZG-Branimirova</t>
  </si>
  <si>
    <t>HP ProCurve 2610-48</t>
  </si>
  <si>
    <t>CN037ZU082</t>
  </si>
  <si>
    <t>ZG-Jukićeva</t>
  </si>
  <si>
    <t>HP ProCurve 2848</t>
  </si>
  <si>
    <t>ZG-Mihanovićeva</t>
  </si>
  <si>
    <t>CISCO2811-V/K9</t>
  </si>
  <si>
    <t>FCZ1303714G</t>
  </si>
  <si>
    <t>FOC12517HZ5</t>
  </si>
  <si>
    <t>FOC12510YFK</t>
  </si>
  <si>
    <t>FCZ1303714P</t>
  </si>
  <si>
    <t>FOC12517J1N</t>
  </si>
  <si>
    <t>FOC12510VNM</t>
  </si>
  <si>
    <t>505214E</t>
  </si>
  <si>
    <t>08-1815-0047</t>
  </si>
  <si>
    <t>ZG-Gundulićeva</t>
  </si>
  <si>
    <t>Gajnice</t>
  </si>
  <si>
    <t>Krapina</t>
  </si>
  <si>
    <t>CN825ZU1YU</t>
  </si>
  <si>
    <t>Zabok</t>
  </si>
  <si>
    <t>Sisak</t>
  </si>
  <si>
    <t>Karlovac</t>
  </si>
  <si>
    <t>Ogulin</t>
  </si>
  <si>
    <t>Varaždin</t>
  </si>
  <si>
    <t>Koprivnica</t>
  </si>
  <si>
    <t>Čakovec</t>
  </si>
  <si>
    <t>Požega</t>
  </si>
  <si>
    <t>Slavonski Brod</t>
  </si>
  <si>
    <t>Virovitica</t>
  </si>
  <si>
    <t>Vinkovci</t>
  </si>
  <si>
    <t>Rijeka</t>
  </si>
  <si>
    <t>HP ProCurve 2510G-48</t>
  </si>
  <si>
    <t>CN019DG01C</t>
  </si>
  <si>
    <t>Gospić</t>
  </si>
  <si>
    <t>Pazin</t>
  </si>
  <si>
    <t>Dubrovnik</t>
  </si>
  <si>
    <t>Šibenik</t>
  </si>
  <si>
    <t>CN827ZU0AM</t>
  </si>
  <si>
    <t>Zadar</t>
  </si>
  <si>
    <t>437437-421/KPL</t>
  </si>
  <si>
    <t>Server HP ML370T05 E5335 SAS EU SVR</t>
  </si>
  <si>
    <t>GB8826T59J</t>
  </si>
  <si>
    <t>492205-421</t>
  </si>
  <si>
    <t>CZC905401C</t>
  </si>
  <si>
    <t>583914-B21</t>
  </si>
  <si>
    <t>CZ2051KY30</t>
  </si>
  <si>
    <t>CZ2051KY31</t>
  </si>
  <si>
    <t>CZ2050KW0M</t>
  </si>
  <si>
    <t>LTO5</t>
  </si>
  <si>
    <t>HP StorageWorks Ultrium 3000 SAS</t>
  </si>
  <si>
    <t>CZ2050KW0N</t>
  </si>
  <si>
    <t>TFT konzola</t>
  </si>
  <si>
    <t>HP TFT 5600 RKM</t>
  </si>
  <si>
    <t>9Y2AJTJ81</t>
  </si>
  <si>
    <t>417457-421</t>
  </si>
  <si>
    <t>BK716A</t>
  </si>
  <si>
    <t>Proliant DL380 G5 4G</t>
  </si>
  <si>
    <t>HP ProLiant DL380 G7 Vmware</t>
  </si>
  <si>
    <t>HP ProLiant DL380 G7 Exchange</t>
  </si>
  <si>
    <t>Ispostava</t>
  </si>
  <si>
    <t>Cijena za 1 mjesec (bez PDV-a)</t>
  </si>
  <si>
    <t>HP DL380R05 E5450 4G Perf EU Svr</t>
  </si>
  <si>
    <t>CZC9412FMF</t>
  </si>
  <si>
    <t>Rijeka, Slogin kula bb</t>
  </si>
  <si>
    <t xml:space="preserve">TABLICA 1 -  ODRŽAVANA STROJNA INFORMATIČKA OPREMA I SISTEMSKA PROGRAMSKA OPREMA NA UNIX PLATFORMI </t>
  </si>
  <si>
    <t>PW9120 6000i</t>
  </si>
  <si>
    <t>RA374A1543 (1026104)</t>
  </si>
  <si>
    <t>UPS POWERWARE 9120, 4,2 kW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</si>
  <si>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</si>
  <si>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</si>
  <si>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</si>
  <si>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</si>
  <si>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</si>
  <si>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</si>
  <si>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</si>
  <si>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</si>
  <si>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</si>
  <si>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</si>
  <si>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</si>
  <si>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</si>
  <si>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</si>
  <si>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</si>
  <si>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</si>
  <si>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</si>
  <si>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</si>
  <si>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</si>
  <si>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</si>
  <si>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</si>
  <si>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</si>
  <si>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</si>
  <si>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</si>
  <si>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</si>
  <si>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</si>
  <si>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</si>
  <si>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</si>
  <si>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</si>
  <si>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</si>
  <si>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</si>
  <si>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</si>
  <si>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</si>
  <si>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</si>
  <si>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</si>
  <si>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</si>
  <si>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</si>
  <si>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</si>
  <si>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</si>
  <si>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</si>
  <si>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</si>
  <si>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</si>
  <si>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</si>
  <si>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</si>
  <si>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</si>
  <si>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</si>
  <si>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</si>
  <si>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</si>
  <si>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</si>
  <si>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</si>
  <si>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</si>
  <si>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</si>
  <si>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</si>
  <si>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</si>
  <si>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</si>
  <si>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76.</t>
  </si>
  <si>
    <t>78.</t>
  </si>
  <si>
    <t>80.</t>
  </si>
  <si>
    <t>81.</t>
  </si>
  <si>
    <t>82.</t>
  </si>
  <si>
    <t>84.</t>
  </si>
  <si>
    <t>WS-C2960-24PC-L</t>
  </si>
  <si>
    <t>FOC1252Z21D</t>
  </si>
  <si>
    <t>FOC1252Z21W</t>
  </si>
  <si>
    <t>FOC1250Z361</t>
  </si>
  <si>
    <t>FOC1250Z35G</t>
  </si>
  <si>
    <t>FOC1250Z35W</t>
  </si>
  <si>
    <t>FOC1250Z37H</t>
  </si>
  <si>
    <t>FOC1250Z35S</t>
  </si>
  <si>
    <t>FOC1250Z395</t>
  </si>
  <si>
    <t>FOC1250Z37K</t>
  </si>
  <si>
    <t>FOC1250Z379</t>
  </si>
  <si>
    <t>FOC1250Z376</t>
  </si>
  <si>
    <t>Cijena bez PDV-a:</t>
  </si>
  <si>
    <t>CZC7222X13</t>
  </si>
  <si>
    <t>2U27420008</t>
  </si>
  <si>
    <t>CZJ046064P, CZJ046064Q</t>
  </si>
  <si>
    <t>HP ProCurve 2910-24G</t>
  </si>
  <si>
    <t>Cisco 2911</t>
  </si>
  <si>
    <t>FCZ151321F9</t>
  </si>
  <si>
    <t>Catalyst 3750</t>
  </si>
  <si>
    <t>CAT1002N3UA</t>
  </si>
  <si>
    <t>SG102IR0G9</t>
  </si>
  <si>
    <t>FOC1250Z2T2</t>
  </si>
  <si>
    <t>HP IMC program</t>
  </si>
  <si>
    <t>JF388AAE</t>
  </si>
  <si>
    <t>HP IMC User Authentication Management Software Module with 200-user E-LTU</t>
  </si>
  <si>
    <t>2013</t>
  </si>
  <si>
    <t xml:space="preserve">JF377AAE </t>
  </si>
  <si>
    <t>HP IMC Standard Edition Software Platform with 100-node E-LTU</t>
  </si>
  <si>
    <t xml:space="preserve">HR803E </t>
  </si>
  <si>
    <t>HP 1y 9x5 Networks SW Group 170 Lic Supp</t>
  </si>
  <si>
    <t xml:space="preserve">JF379AAE </t>
  </si>
  <si>
    <t>HP IMC Standard and Enterprise additional 100-node E-LTU</t>
  </si>
  <si>
    <t xml:space="preserve">HR799E </t>
  </si>
  <si>
    <t>HP 1y 9x5 Networks SW Group 160 Lic Supp</t>
  </si>
  <si>
    <t xml:space="preserve">HR795E </t>
  </si>
  <si>
    <t>HP 1y 9x5 Networks SW Group 150 Lic Supp</t>
  </si>
  <si>
    <t xml:space="preserve">JF389AAE </t>
  </si>
  <si>
    <t>HP IMC User Authentication Management additional 200-user E-LTU</t>
  </si>
  <si>
    <t xml:space="preserve">HR793E </t>
  </si>
  <si>
    <t>HP 1y 9x5 Networks SW Group 145 Lic Supp</t>
  </si>
  <si>
    <t xml:space="preserve">JF391AAE </t>
  </si>
  <si>
    <t>HP IMC Endpoint Admission Defense Software Module with 200-user E-LTU</t>
  </si>
  <si>
    <t xml:space="preserve">HR801E </t>
  </si>
  <si>
    <t>HP 1y 9x5 Networks SW Group 165 Lic Supp</t>
  </si>
  <si>
    <t xml:space="preserve">JF392AAE </t>
  </si>
  <si>
    <t>HP IMC Endpoint Admission Defense additional 200-user E-LTU</t>
  </si>
  <si>
    <t xml:space="preserve">HR797E </t>
  </si>
  <si>
    <t>HP 1y 9x5 Networks SW Group 155 Lic Supp</t>
  </si>
  <si>
    <t>2U27330052</t>
  </si>
  <si>
    <t xml:space="preserve">1. NAZIV PONUDITELJA : </t>
  </si>
  <si>
    <t xml:space="preserve">Adresa: </t>
  </si>
  <si>
    <t xml:space="preserve">MB: </t>
  </si>
  <si>
    <t xml:space="preserve">OIB: </t>
  </si>
  <si>
    <t>2. NARUČITELJ : Hrvatski zavod za zdravstveno osiguranje</t>
  </si>
  <si>
    <t>Adresa: Margaretska 3, Zagreb</t>
  </si>
  <si>
    <t>MB: 03580261</t>
  </si>
  <si>
    <t>OIB : 02958272670</t>
  </si>
  <si>
    <t>Redni broj</t>
  </si>
  <si>
    <t>Oprema</t>
  </si>
  <si>
    <t>TROŠKOVNIK - REKAPITULACIJA</t>
  </si>
  <si>
    <t>PDV 25%</t>
  </si>
  <si>
    <t>Količina</t>
  </si>
  <si>
    <t>Naziv</t>
  </si>
  <si>
    <t>Cijena za 1 mjesec (bez PDV-a) u kn</t>
  </si>
  <si>
    <t>R. br.</t>
  </si>
  <si>
    <t>R.b.</t>
  </si>
  <si>
    <t xml:space="preserve"> Cijena za 1 mjesec (bez PDV-a) u kn</t>
  </si>
  <si>
    <t xml:space="preserve">CPSM-PU003-F-SMC </t>
  </si>
  <si>
    <t>CISCO7206VXR</t>
  </si>
  <si>
    <t>Cisco ASR1006</t>
  </si>
  <si>
    <t>x</t>
  </si>
  <si>
    <t>VWIC2-1MFT-T1/E1</t>
  </si>
  <si>
    <t>PVDM2-64</t>
  </si>
  <si>
    <t>HP ProCurve 2530-24 PoE</t>
  </si>
  <si>
    <t>HP ProCurve 2910-48G al</t>
  </si>
  <si>
    <t>CN38FPB01H</t>
  </si>
  <si>
    <t>CN38FPB07T</t>
  </si>
  <si>
    <t>Cisco Catalyst 2960 PoE-8</t>
  </si>
  <si>
    <t>HP ProCurve 2520G-8-PoE</t>
  </si>
  <si>
    <t>CN239JD11M</t>
  </si>
  <si>
    <t>SG837KJ073</t>
  </si>
  <si>
    <t>HP ProCurve 2510-48G</t>
  </si>
  <si>
    <t>CN107DG0CZ</t>
  </si>
  <si>
    <t>CN107DG04J</t>
  </si>
  <si>
    <t>SG301IP0KK</t>
  </si>
  <si>
    <t>SG301IP0KN</t>
  </si>
  <si>
    <t>WS-C2960-8LT-L</t>
  </si>
  <si>
    <t>Preradovićeva</t>
  </si>
  <si>
    <t>HP switch 2530-24 PoE</t>
  </si>
  <si>
    <t>CN35FPB01C</t>
  </si>
  <si>
    <t>Cisco Catalyst 2960 8-PoE</t>
  </si>
  <si>
    <t>Cisco Catalyst 2960PoE-8</t>
  </si>
  <si>
    <t xml:space="preserve">ASA 5520 Appliance with SW, HA, 4GE+1FE, 3DES/AES
</t>
  </si>
  <si>
    <t xml:space="preserve">ASA 5510 Security Plus Appl with SW, HA, 2GE+3FE, 3DES/AES
</t>
  </si>
  <si>
    <t xml:space="preserve">ASA 5540 Appliance with SW, HA, 4GE+1FE, 3DES/AES
</t>
  </si>
  <si>
    <t>Cisco 2901 w/2 GE,4 EHWIC,2 DSP,256MB CF,512MB DRAM,IP Base</t>
  </si>
  <si>
    <t>Dell PowerEdge M1000e Blade Enclosure
6x napajačkih modula
2x upravljačka modula kučišta
1.2 Tb/s backplane propusnost
4x PowerConnect M8024-k 10GbE Switch for Dual Switch Config (FI) 24 Port
2x Brocade M5424 FC8 Switch for Dual Switch Config (FI) 24 Ports with 4x 8Gb SFPs</t>
  </si>
  <si>
    <t>Dell PowerEdge M620 Blade Server
2 x Intel(R) Xeon(R) CPU E5-2670 2.60GHz, 8 jezgri po procesoru
256 GB DDR3 1600MHz
2x 300 GB SAS 6Gbps, 2.5-in, 10K RPM
Emulex LPE1205-M 8Gbps Fibre Channel I/O Card
integrirani mrežni adapter 2x 10 Gb/s
2 redundantna napajanja</t>
  </si>
  <si>
    <t>CXWMZY1</t>
  </si>
  <si>
    <t>FZWMZY1</t>
  </si>
  <si>
    <t>5YWMZY1</t>
  </si>
  <si>
    <t>J7DNZY1</t>
  </si>
  <si>
    <t>53DNZY1</t>
  </si>
  <si>
    <t>57DNZY1</t>
  </si>
  <si>
    <t>D6DNZY1</t>
  </si>
  <si>
    <t>56DNZY1</t>
  </si>
  <si>
    <t>GYWMZY1</t>
  </si>
  <si>
    <t>7ZWMZY1</t>
  </si>
  <si>
    <t>21XMZY1</t>
  </si>
  <si>
    <t>70XMZY1</t>
  </si>
  <si>
    <t>45DNZY1</t>
  </si>
  <si>
    <t>J3DNZY1</t>
  </si>
  <si>
    <t>42DNZY1</t>
  </si>
  <si>
    <t>F0XMZY1</t>
  </si>
  <si>
    <t>M1000e</t>
  </si>
  <si>
    <t>M620</t>
  </si>
  <si>
    <t>Check Point Security Management pre-defined system including container for Unlimited gateways and 3 blades (NPM, EPM and LOGS)</t>
  </si>
  <si>
    <t>CPAP-SG4400-NGFW
CPSB-IPS-S-1Y 
CPSB-APCL-S-1Y</t>
  </si>
  <si>
    <t>CPAP-SG4400-NGFW-HA
CPSB-IPS-S-1Y-HA
CPSB-APCL-S-1Y-HA</t>
  </si>
  <si>
    <t>CPSG-P103-CPSM-P203-F-CKP</t>
  </si>
  <si>
    <t>Check Point Security bundle - including SG103 and SM203 (FW, IA, VPN, NPM, EPM and LOGS)</t>
  </si>
  <si>
    <t>Mursko Središće</t>
  </si>
  <si>
    <t>JMX1624X0CL</t>
  </si>
  <si>
    <t>JMX1624X0CK</t>
  </si>
  <si>
    <t>JMX1623X09M</t>
  </si>
  <si>
    <t>JNX1624X0SR</t>
  </si>
  <si>
    <t>FCZ1623C1T5</t>
  </si>
  <si>
    <t>SWITCH CISCO CATALYST WS-C2960</t>
  </si>
  <si>
    <t>FOC1046X06B</t>
  </si>
  <si>
    <t>CZ32249053</t>
  </si>
  <si>
    <t>CZC217XN8U</t>
  </si>
  <si>
    <t>CZC217XN8W</t>
  </si>
  <si>
    <t>CZC214VM4G</t>
  </si>
  <si>
    <t>CZC213VLWN</t>
  </si>
  <si>
    <t>HP 1y Datacenter Care Service</t>
  </si>
  <si>
    <t>AM871A</t>
  </si>
  <si>
    <t>HP 8/80 Base 48-ports Enabled SAN Switch</t>
  </si>
  <si>
    <t>AJ716A</t>
  </si>
  <si>
    <t>HP 8Gb Shortwave B-series FC SFP+ 1 Pack</t>
  </si>
  <si>
    <t xml:space="preserve">T5520A </t>
  </si>
  <si>
    <t>HP 8/80 SAN Switch 8Gb 16-port Upgr LTU</t>
  </si>
  <si>
    <t xml:space="preserve">AJ716B </t>
  </si>
  <si>
    <t>HP 8Gb Short Wave B-Series SFP+ 1 Pack</t>
  </si>
  <si>
    <t>AM869A</t>
  </si>
  <si>
    <t>HP 8/40 Base 24-ports Enabled SAN Switch</t>
  </si>
  <si>
    <t xml:space="preserve">T5519A </t>
  </si>
  <si>
    <t>HP 8/40 SAN Switch 8Gb 8-port Upgr LTU</t>
  </si>
  <si>
    <t>HP 24x7 24h CTR 8/40 Switch HW Supp</t>
  </si>
  <si>
    <t>QR637A</t>
  </si>
  <si>
    <t>HP P10000 3PAR V800 IEC Base</t>
  </si>
  <si>
    <t>QR591A</t>
  </si>
  <si>
    <t>HP P10000 3PAR 4-Port FC Adapter</t>
  </si>
  <si>
    <t>TE843A</t>
  </si>
  <si>
    <t>HP 3PAR InForm V800/4x300GB 15K Mag LTU</t>
  </si>
  <si>
    <t>TE844A</t>
  </si>
  <si>
    <t>HP 3PAR InForm V800/4x600GB 15K Mag LTU</t>
  </si>
  <si>
    <t>TE842A</t>
  </si>
  <si>
    <t>HP 3PAR InForm V800/4x2TB 7.2K Mag LTU</t>
  </si>
  <si>
    <t>TE934A</t>
  </si>
  <si>
    <t>HP 3PAR Vrt Cpy V800/4x300GB 15K Mag LTU</t>
  </si>
  <si>
    <t>TE935A</t>
  </si>
  <si>
    <t>HP 3PAR Vrt Cpy V800/4x600GB 15K Mag LTU</t>
  </si>
  <si>
    <t>TE933A</t>
  </si>
  <si>
    <t>HP 3PAR Vrt Cpy V800/4x2TB 7.2K Mag LTU</t>
  </si>
  <si>
    <t>TE922A</t>
  </si>
  <si>
    <t>HP 3PAR System Reporter V800 LTU</t>
  </si>
  <si>
    <t>TE083B</t>
  </si>
  <si>
    <t>HP 3PAR MPIO for Microsoft Windows SW</t>
  </si>
  <si>
    <t>TE250B</t>
  </si>
  <si>
    <t>HP 3PAR Host Explorer SW Media Kit</t>
  </si>
  <si>
    <t>TE087B</t>
  </si>
  <si>
    <t>HP 3PAR System Reporter Media Kit</t>
  </si>
  <si>
    <t>QR592A</t>
  </si>
  <si>
    <t>HP P10000 3PAR 40-Drive Chassis</t>
  </si>
  <si>
    <t>QR621A</t>
  </si>
  <si>
    <t>HP P10000 3PAR 4x300GB 15K FC Magazine</t>
  </si>
  <si>
    <t>QR622A</t>
  </si>
  <si>
    <t>HP P10000 3PAR 4x600GB 15K FC Magazine</t>
  </si>
  <si>
    <t>QR623A</t>
  </si>
  <si>
    <t>HP P10000 3PAR 4x2TB 7.2K Magazine</t>
  </si>
  <si>
    <t>QR631A</t>
  </si>
  <si>
    <t>HP 3PAR 6M 50/125 (LC-LC) Fibre Cable</t>
  </si>
  <si>
    <t>QR639A</t>
  </si>
  <si>
    <t>HP P10000 3PAR 2M Expansion IEC Rack</t>
  </si>
  <si>
    <t xml:space="preserve">BD220AAE </t>
  </si>
  <si>
    <t>HP 3PAR Dyn Opt 10800 Base E-LTU</t>
  </si>
  <si>
    <t xml:space="preserve">BD231AAE </t>
  </si>
  <si>
    <t>HP 3PAR Dyn Opt 10800 Magazine E-LTU</t>
  </si>
  <si>
    <t xml:space="preserve">BD232AAE </t>
  </si>
  <si>
    <t>HP 3PAR Vrt Cpy 10800 Magazine E-LTU</t>
  </si>
  <si>
    <t xml:space="preserve">BD253AAE </t>
  </si>
  <si>
    <t>HP 3PAR 10800 OS Suite Mag E-LTU</t>
  </si>
  <si>
    <t xml:space="preserve">QR626C </t>
  </si>
  <si>
    <t>HP 3PAR 10000 4x300GB Upgr FC Magazine</t>
  </si>
  <si>
    <t xml:space="preserve">QR627C </t>
  </si>
  <si>
    <t>HP 3PAR 10000 4x600GB Upgr FC Magazine</t>
  </si>
  <si>
    <t xml:space="preserve">BD185AAE </t>
  </si>
  <si>
    <t>HP 3PAR 10800 Remote Copy 1TB Prov e-LTU</t>
  </si>
  <si>
    <t xml:space="preserve">BD275AAE </t>
  </si>
  <si>
    <t>HP 3PAR 10000 Upg-OS St Single Use E-LTU</t>
  </si>
  <si>
    <t xml:space="preserve">QR609C </t>
  </si>
  <si>
    <t>HP 3PAR 10000 Upgrade Drv Chassis</t>
  </si>
  <si>
    <t xml:space="preserve">TE843AAE </t>
  </si>
  <si>
    <t>HP 3PAR InForm V800/4x300GB 15K E-LTU</t>
  </si>
  <si>
    <t xml:space="preserve">TE844AAE </t>
  </si>
  <si>
    <t>HP 3PAR InForm V800/4x600GB 15K E-LTU</t>
  </si>
  <si>
    <t xml:space="preserve">TE934AAE </t>
  </si>
  <si>
    <t>HP 3PAR Vrt Cpy V800/4x300GB 15K E-LTU</t>
  </si>
  <si>
    <t xml:space="preserve">TE935AAE </t>
  </si>
  <si>
    <t>HP 3PAR Vrt Cpy V800/4x600GB 15K E-LTU</t>
  </si>
  <si>
    <t xml:space="preserve">QL266B </t>
  </si>
  <si>
    <t>HP 3PAR 10M 50/125 (LC-LC) Fiber Cable</t>
  </si>
  <si>
    <t xml:space="preserve">QR608A </t>
  </si>
  <si>
    <t>HP 3PAR 10000 Upgrade FC Adapter</t>
  </si>
  <si>
    <t>HP 1y 24x7 SW Support</t>
  </si>
  <si>
    <t>HP 1y 6h CTR HW Support</t>
  </si>
  <si>
    <t>TABLICA 5 - ODRŽAVANA OPREMA - REZERVNA LOKACIJA</t>
  </si>
  <si>
    <t>LEFTHAND Režim održavanja 24x7x4</t>
  </si>
  <si>
    <t>R.br.</t>
  </si>
  <si>
    <t xml:space="preserve">ProLiant DL380p Gen8  </t>
  </si>
  <si>
    <t xml:space="preserve">CZ22500M52 </t>
  </si>
  <si>
    <t>CZ22490DQ5</t>
  </si>
  <si>
    <t>79TMZY1</t>
  </si>
  <si>
    <t>Održavanje opreme - rezervna lokacija - Tablica 5</t>
  </si>
  <si>
    <t xml:space="preserve">TABLICA 8 -  ODRŽAVANA OPREMA - SUSTAV ZA POHRANU PODATAKA </t>
  </si>
  <si>
    <t>TABLICA 9 -  ODRŽAVANA OPREMA - BACKUP UREĐAJI
Lokacije Zagreb i Rijeka</t>
  </si>
  <si>
    <t>CIJENA PONUDE BEZ PDV-a</t>
  </si>
  <si>
    <t>CIJENA PONUDE S PDV-om</t>
  </si>
  <si>
    <t>CIJENA PO MJESECIMA BEZ PDV-a</t>
  </si>
  <si>
    <t>CIJENA PO MJESECIMA S PDV-om</t>
  </si>
  <si>
    <t>Cijena za 12 mjeseci (bez PDV-a) u kn</t>
  </si>
  <si>
    <t>1. mjesec održavanja</t>
  </si>
  <si>
    <t>2. mjesec održavanja</t>
  </si>
  <si>
    <t>3. mjesec održavanja</t>
  </si>
  <si>
    <t>4. mjesec održavanja</t>
  </si>
  <si>
    <t>5. mjesec održavanja</t>
  </si>
  <si>
    <t>6. mjesec održavanja</t>
  </si>
  <si>
    <t>7. mjesec održavanja</t>
  </si>
  <si>
    <t>8. mjesec održavanja</t>
  </si>
  <si>
    <t>9. mjesec održavanja</t>
  </si>
  <si>
    <t>10. mjesec održavanja</t>
  </si>
  <si>
    <t>11. mjesec održavanja</t>
  </si>
  <si>
    <t>12. mjesec održavanja</t>
  </si>
  <si>
    <t>Ukupna cijena 
bez PDV-a [kn]</t>
  </si>
  <si>
    <t>Troškovnik - mjesečne rate</t>
  </si>
  <si>
    <t>3. Predmet nabave: usluge održavanja strojne informatičke, sistemske, programske i mrežne opreme</t>
  </si>
  <si>
    <t>deduplikacijski uređaj HP StoreOnce 4700</t>
  </si>
  <si>
    <t>Održavanje strojne informatičke, sistemske i programske opreme na UNIX platformi - Tablica 1</t>
  </si>
  <si>
    <t>CZ341548EK</t>
  </si>
  <si>
    <t>Check Point</t>
  </si>
  <si>
    <t>Account Id ili serijski broj</t>
  </si>
  <si>
    <t>SKU/Naziv</t>
  </si>
  <si>
    <t>FXS1820Q3D3</t>
  </si>
  <si>
    <t>FXS1821Q3WN</t>
  </si>
  <si>
    <t>VMware vSphere with Operations Management Enterprise Plus, 6 CPU</t>
  </si>
  <si>
    <t>VMware vSphere Standard, 8 CPU</t>
  </si>
  <si>
    <t>VMware vCenter Server</t>
  </si>
  <si>
    <t>ACCOUNT   116791827 - HZZO</t>
  </si>
  <si>
    <t>CPSM-C1000
CPSB-RPRT-N-C1000
CPSB-EVNT-C1000</t>
  </si>
  <si>
    <t>Check Point Security Management container to manage up to 10 gateways and 1000 endpoints
Check Point SmartEvent blade for Security Management C1000 
SmartReporter blade for Security Management C1000</t>
  </si>
  <si>
    <t xml:space="preserve">CPSB-EP-VPN-P-LICENSE </t>
  </si>
  <si>
    <t xml:space="preserve">Endpoint Security VPN Software Blade </t>
  </si>
  <si>
    <t>CPEP-C1-101TO1000-LICENSE</t>
  </si>
  <si>
    <t xml:space="preserve">Check Point Endpoint Container for 101 to 1000 Endpoints </t>
  </si>
  <si>
    <t xml:space="preserve">4600 Next Generation Firewall HA Appliance (with FW, VPN, ADNC, IA, MOB-5, IPS and APCL Blades) 
Check Point IPS Blade for 1 year - for low-end appliances and pre-defined systems for High Availability
Check Point Application Control Blade for 1 year - for low-end appliances and pre-defined systems for High Availability    </t>
  </si>
  <si>
    <t>CPAP-SG4600-NGFW-HA 
CPSB-IPS-S-1Y-HA
CPSB-APCL-S-1Y-HA</t>
  </si>
  <si>
    <t xml:space="preserve">CPAP-SG4600-NGFW
CPSB-IPS-S-1Y
CPSB-APCL-S-1Y </t>
  </si>
  <si>
    <t>4600 Next Generation Firewall Appliance (with FW, VPN, ADNC, IA, MOB-5, IPS and APCL Blades)
Check Point IPS Blade for 1 year - for low-end appliances and pre-defined systems
Check Point Application Control Blade for 1 year - for low-end appliances and pre-defined systems</t>
  </si>
  <si>
    <t>4400 Next Generation Firewall HA Appliance (with FW, VPN, ADNC, IA, MOB-5, NPM, LOGS, IPS and APCL Blades)
Check Point IPS Blade for 1 year - for low-end appliances and pre-defined systems for High Availability
Check Point Application Control Blade for 1 year - for low-end appliances and pre-defined systems for High Availability</t>
  </si>
  <si>
    <t>4400 Next Generation Firewall Appliance (with FW, VPN, ADNC, IA, MOB-5, NPM, LOGS, IPS and APCL Blades)
Check Point IPS Blade for 1 year - for low-end appliances and pre-defined systems
Check Point Application Control Blade for 1 year - for low-end appliances and pre-defined systems</t>
  </si>
  <si>
    <t>SG3ADXX33V</t>
  </si>
  <si>
    <t>SG751KJH83</t>
  </si>
  <si>
    <t>X</t>
  </si>
  <si>
    <t>WS-Cisco2960-24PC-L</t>
  </si>
  <si>
    <t>SG102IR0GH</t>
  </si>
  <si>
    <t>SG102IR0GB</t>
  </si>
  <si>
    <t>SG102IR0GJ</t>
  </si>
  <si>
    <t>FOC1252Z35H</t>
  </si>
  <si>
    <t>CN107DG08N</t>
  </si>
  <si>
    <t>HP ProCurve 2530G-24 PoE</t>
  </si>
  <si>
    <t>CN58FP446H</t>
  </si>
  <si>
    <t>HP ProCurve 2910al-24G</t>
  </si>
  <si>
    <t>Cisco catalyst 2960 PoE-8</t>
  </si>
  <si>
    <t>SG301IP0KH</t>
  </si>
  <si>
    <t>SG301IP08Z</t>
  </si>
  <si>
    <t>FOC1250Z39A</t>
  </si>
  <si>
    <t>HP 2910al-24G</t>
  </si>
  <si>
    <t>SG301IP00X</t>
  </si>
  <si>
    <t>SG301IP09G</t>
  </si>
  <si>
    <t>SG824SK36S</t>
  </si>
  <si>
    <t>Bjelovar</t>
  </si>
  <si>
    <t>HP Switch 2530 24G 24Port</t>
  </si>
  <si>
    <t>CN58FP70YW</t>
  </si>
  <si>
    <t>CN57FP7BDT</t>
  </si>
  <si>
    <t>karlovac</t>
  </si>
  <si>
    <t>CN58FP7243</t>
  </si>
  <si>
    <t>HP 2530 48G PoE</t>
  </si>
  <si>
    <t>CN58FP30BC</t>
  </si>
  <si>
    <t>CN57FP77X1</t>
  </si>
  <si>
    <t>CN58FP72L1</t>
  </si>
  <si>
    <t>Osijek</t>
  </si>
  <si>
    <t>HP Switch 2530-48G</t>
  </si>
  <si>
    <t>CN58FP62M0</t>
  </si>
  <si>
    <t>CN58FP72CR</t>
  </si>
  <si>
    <t>HP 2530-24 PoE</t>
  </si>
  <si>
    <t>Slavonsko Brod</t>
  </si>
  <si>
    <t>CN35FPB00G</t>
  </si>
  <si>
    <t>CN57FP708H</t>
  </si>
  <si>
    <t>CN58FP707B</t>
  </si>
  <si>
    <t>CN58FP62M9</t>
  </si>
  <si>
    <t>CN58FP71VP</t>
  </si>
  <si>
    <t>CN58FP72BR</t>
  </si>
  <si>
    <t>SG102IR0GF</t>
  </si>
  <si>
    <t>CN64FP7672</t>
  </si>
  <si>
    <t>Split</t>
  </si>
  <si>
    <t>CN58FP62L8</t>
  </si>
  <si>
    <t>CN58FP71Z6</t>
  </si>
  <si>
    <t>SWITCH CISCO CATALYST C6509</t>
  </si>
  <si>
    <t>SMC1620002R</t>
  </si>
  <si>
    <t>TABLICA  3 - ODRŽAVANA STROJNA I PROGRAMSKA OPREMA: CHECKPOINT, VMWARE</t>
  </si>
  <si>
    <t>53.</t>
  </si>
  <si>
    <t>64.</t>
  </si>
  <si>
    <t>72.</t>
  </si>
  <si>
    <t>75.</t>
  </si>
  <si>
    <t>77.</t>
  </si>
  <si>
    <t>79.</t>
  </si>
  <si>
    <t>83.</t>
  </si>
  <si>
    <t>85.</t>
  </si>
  <si>
    <t>Održavanje strojne, sistemske i programske informatičke opreme na Windows platformi - Tablica 2</t>
  </si>
  <si>
    <t>TABLICA 2 -  ODRŽAVANA STROJNA  I PROGRAMSKA INFORMATIČKA OPREMA NA WINDOWS PLATFORMI</t>
  </si>
  <si>
    <t>Održavanje strojne, sistemske i programske informatičke opreme: Checkpoint, VMWare - Tablica 3</t>
  </si>
  <si>
    <t>86.</t>
  </si>
  <si>
    <t>HP</t>
  </si>
  <si>
    <t>HP Integrity Server RX 1620 (model AB431A)
License to Use  
Updates  
Operacijski sustav: UNIX, unlimited user license</t>
  </si>
  <si>
    <t>MYJ4535065</t>
  </si>
  <si>
    <t>HP StorageWorks MSL 6030 LTO3 Library (model AD609B)</t>
  </si>
  <si>
    <t>HP StorageWorks MSL 6030 LTO3 Library (model AD597-63002, AD609B)</t>
  </si>
  <si>
    <t>1244B02591</t>
  </si>
  <si>
    <t>1244B02595</t>
  </si>
  <si>
    <t>1238B03815</t>
  </si>
  <si>
    <t>1238B03807</t>
  </si>
  <si>
    <t>Check Point 12600, godina nabave: 2013.</t>
  </si>
  <si>
    <t>Check Point 12200, godina nabave: 2013.</t>
  </si>
  <si>
    <t xml:space="preserve">HP A6608 </t>
  </si>
  <si>
    <t>CN28F7300P</t>
  </si>
  <si>
    <t>CN28F7300H</t>
  </si>
  <si>
    <t>Cisco catalyst C6509</t>
  </si>
  <si>
    <t>SMG1040N0A4</t>
  </si>
  <si>
    <t>FXS1804Q2F3</t>
  </si>
  <si>
    <t>FXS1813Q214</t>
  </si>
  <si>
    <t>Cisco Nexus N5548UP s modulima:
- extender Cisco Nexus 2000
- extender Cisco Nexus 2000
- extender Cisco Nexus 2232TM</t>
  </si>
  <si>
    <t>SSI17370519
- SSI173800N0
- SSI17370C4T
- SSI17370C8Q</t>
  </si>
  <si>
    <t>SSI17370516
- SSI17370C8N
- SSI173800FS
- SSI17370CFM</t>
  </si>
  <si>
    <t xml:space="preserve">Cisco 2901 </t>
  </si>
  <si>
    <t>FCZ1623C1TE</t>
  </si>
  <si>
    <t>Cisco Catalyst 2960</t>
  </si>
  <si>
    <t>FOC1046X06X</t>
  </si>
  <si>
    <t>Cisco Catalyst 4507-R</t>
  </si>
  <si>
    <t>FOX075202CC</t>
  </si>
  <si>
    <t>F5 uređaj za balansiranje mrežnog prometa</t>
  </si>
  <si>
    <t>F5-MNFF-RYEO</t>
  </si>
  <si>
    <t>F5-MOYL-FNAV</t>
  </si>
  <si>
    <t>JMX1327L0GC</t>
  </si>
  <si>
    <t>ASA 5540 Appliance with SW, HA, 4GE+1FE, 3DES/AES</t>
  </si>
  <si>
    <t>JMX1325L1A5</t>
  </si>
  <si>
    <t>JMX1327L0GD</t>
  </si>
  <si>
    <t>JMX1327L0GA</t>
  </si>
  <si>
    <t>JMX1327L0G9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</si>
  <si>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</si>
  <si>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</si>
  <si>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</si>
  <si>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</si>
  <si>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</si>
  <si>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</si>
  <si>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</si>
  <si>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</si>
  <si>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</si>
  <si>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</si>
  <si>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</si>
  <si>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</si>
  <si>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</si>
  <si>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</si>
  <si>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</si>
  <si>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</si>
  <si>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</si>
  <si>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</si>
  <si>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</si>
  <si>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Unified Cisco Call Manager</t>
  </si>
  <si>
    <t>CZ3347TX1Y</t>
  </si>
  <si>
    <t>Troškovnik - Rekapitulacija tablica 1. - 7. + Proaktivne usluge</t>
  </si>
  <si>
    <t>TABLICA 4 - ODRŽAVANA MREŽNA OPREMA</t>
  </si>
  <si>
    <t>Održavanje mrežne opreme - Tablica 4</t>
  </si>
  <si>
    <t>Održavanje opreme - sustav za pohranu podataka - Tablica 6</t>
  </si>
  <si>
    <t>Održavanje opreme - backup uređaji - Tablica 7</t>
  </si>
  <si>
    <t>Proaktivne usluge - Unix, mreža, sustav za pohranu podataka, backup uređaji</t>
  </si>
  <si>
    <t xml:space="preserve">1209BRZ0AX </t>
  </si>
  <si>
    <t>StorageTek SL48 tape library
1x StorageTek SL48 tape library with 1 HP LTO5 8 Gb FC tape drive
1x redundant power supply 
1x StorageTek LTO tape drive: 1 HP LTO5 8 Gb FC for StorageTek SL24 and StorageTek SL48
HW odrzavanje - 1 year
2x HP Data Prt drive ext UNIX/NAS/SAN E-LTU
8x HP Software 7RV Supp</t>
  </si>
  <si>
    <t xml:space="preserve">557000201822 </t>
  </si>
  <si>
    <t>StorageTek SL500 Modular Library System
1x FC base module with 50 activated slots
2x StorageTek LTO tape drive: 1 HP LTO5 8 Gb FC for StorageTek SL500
1x Redundant power supply
2x Power cord: Jumper, straight plug-connector, 1.0 meter, IEC60320-2-2 Sheet E (C14) plug, IEC60320-1-C13 connector, 10 A, 250 VAC
1x dual fibre channel card for redundant library control
1x hardware activation file to activate second port on dual fibre card
1x StorageTek SL500: Partitioning- hardware activation
HW odrzavanje - 1 year
2x HP Data Prt drive ext UNIX/NAS/SAN E-LTU
8x HP Software 7RV Supp</t>
  </si>
  <si>
    <t xml:space="preserve">557000201817 </t>
  </si>
  <si>
    <t>StorageTek SL500 Modular Library System
1x FC base module with 50 activated slots
2x StorageTek LTO tape drive: 1 HP LTO5 8 Gb FC for StorageTek SL500
1x StorageTek LTO tape drive: 1 HP LTO5 8 Gb FC tape drive for StorageTek SL500 modular library system
2x Redundant power supply
1x drive expansion module with one third of slots activated
4x Power cord: Jumper, straight plug-connector, 1.0 meter, IEC60320-2-2 Sheet E (C14) plug, IEC60320-1-C13 connector, 10 A, 250 VAC
1x dual fibre channel card for redundant library control
1x hardware activation file to activate second port on dual fibre card
1x StorageTek SL500: Partitioning- hardware activation
HW odrzavanje - 1 year</t>
  </si>
  <si>
    <t>QR483A</t>
  </si>
  <si>
    <t>HPE 3PAR StoreServ 7400 2-N Storage Base</t>
  </si>
  <si>
    <t>QR486A</t>
  </si>
  <si>
    <t>HPE 3PAR 7000 4-pt 8Gb/s FC Adapter</t>
  </si>
  <si>
    <t>C8R72A</t>
  </si>
  <si>
    <t>HPE M6710 600GB 6G SAS 10K 2.5in HDD</t>
  </si>
  <si>
    <t>BC795B</t>
  </si>
  <si>
    <t>HP 3PAR 7400 Reporting Suite LTU</t>
  </si>
  <si>
    <t>BC773B</t>
  </si>
  <si>
    <t>HPE 3PAR 7400 OS Suite Base LTU</t>
  </si>
  <si>
    <t>BC774A</t>
  </si>
  <si>
    <t>HP 3PAR 7400 OS Suite Drive LTU</t>
  </si>
  <si>
    <t>BC775A</t>
  </si>
  <si>
    <t>HP 3PAR 7400 Replication Suite Base LTU</t>
  </si>
  <si>
    <t>BC776A</t>
  </si>
  <si>
    <t>HP 3PAR 7400 Replication Suite Drive LTU</t>
  </si>
  <si>
    <t>QR490A</t>
  </si>
  <si>
    <t>HPE M6710 2.5in 2U SAS Drive Enclosure</t>
  </si>
  <si>
    <t>CZ34403256</t>
  </si>
  <si>
    <t>održavanje 12 mjeseci</t>
  </si>
  <si>
    <t>UKUPNO - Cijena bez PDV-a</t>
  </si>
  <si>
    <t>održavanje 7 mjeseci</t>
  </si>
  <si>
    <t>REKAPITULACIJA - Tablica 6</t>
  </si>
  <si>
    <t>Napomena</t>
  </si>
  <si>
    <t>održavanje od 01.01.2018.</t>
  </si>
  <si>
    <t>Cijena za 10 mjeseci (bez PDV-a)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</si>
</sst>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"/>
    <numFmt numFmtId="165" formatCode="[$€-2]\ #,##0.00"/>
    <numFmt numFmtId="166" formatCode="#,##0.00\ &quot;kn&quot;"/>
    <numFmt numFmtId="167" formatCode="#,##0.00000\ &quot;kn&quot;"/>
  </numFmts>
  <fonts count="1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1"/>
      <color rgb="FF58595B"/>
      <name val="Arial"/>
      <family val="2"/>
      <charset val="238"/>
    </font>
    <font>
      <sz val="11"/>
      <color rgb="FF58595B"/>
      <name val="Arial"/>
      <family val="2"/>
      <charset val="238"/>
    </font>
    <font>
      <sz val="11"/>
      <color rgb="FF58595B"/>
      <name val="Arial"/>
      <family val="2"/>
    </font>
    <font>
      <sz val="11"/>
      <name val="Arial"/>
      <family val="2"/>
      <charset val="238"/>
    </font>
    <font>
      <sz val="10"/>
      <name val="Arial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165" fontId="7" fillId="0" borderId="0"/>
    <xf numFmtId="0" fontId="8" fillId="0" borderId="0"/>
    <xf numFmtId="165" fontId="7" fillId="0" borderId="0"/>
    <xf numFmtId="0" fontId="7" fillId="0" borderId="0"/>
    <xf numFmtId="4" fontId="2" fillId="0" borderId="0"/>
    <xf numFmtId="0" fontId="3" fillId="0" borderId="0"/>
    <xf numFmtId="0" fontId="8" fillId="0" borderId="0"/>
    <xf numFmtId="4" fontId="2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3" fillId="0" borderId="0"/>
  </cellStyleXfs>
  <cellXfs count="222">
    <xf numFmtId="0" fontId="0" fillId="0" borderId="0" xfId="0"/>
    <xf numFmtId="0" fontId="10" fillId="0" borderId="0" xfId="0" applyFont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166" fontId="10" fillId="0" borderId="1" xfId="17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6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15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/>
    </xf>
    <xf numFmtId="49" fontId="10" fillId="6" borderId="1" xfId="1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66" fontId="9" fillId="0" borderId="1" xfId="17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vertical="center"/>
    </xf>
    <xf numFmtId="167" fontId="10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166" fontId="10" fillId="0" borderId="1" xfId="19" applyNumberFormat="1" applyFont="1" applyFill="1" applyBorder="1" applyAlignment="1">
      <alignment horizontal="right" vertical="center" wrapText="1"/>
    </xf>
    <xf numFmtId="0" fontId="10" fillId="0" borderId="1" xfId="14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21" applyFont="1" applyAlignment="1">
      <alignment vertical="center"/>
    </xf>
    <xf numFmtId="0" fontId="10" fillId="4" borderId="1" xfId="20" applyNumberFormat="1" applyFont="1" applyFill="1" applyBorder="1" applyAlignment="1">
      <alignment horizontal="center" vertical="center"/>
    </xf>
    <xf numFmtId="49" fontId="10" fillId="4" borderId="1" xfId="20" applyNumberFormat="1" applyFont="1" applyFill="1" applyBorder="1" applyAlignment="1">
      <alignment horizontal="center" vertical="center"/>
    </xf>
    <xf numFmtId="0" fontId="10" fillId="4" borderId="1" xfId="2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10" fillId="0" borderId="1" xfId="21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15" applyFont="1" applyAlignment="1">
      <alignment horizontal="left" vertical="center"/>
    </xf>
    <xf numFmtId="49" fontId="9" fillId="3" borderId="1" xfId="15" applyNumberFormat="1" applyFont="1" applyFill="1" applyBorder="1" applyAlignment="1">
      <alignment horizontal="center" vertical="center"/>
    </xf>
    <xf numFmtId="49" fontId="9" fillId="3" borderId="1" xfId="15" applyNumberFormat="1" applyFont="1" applyFill="1" applyBorder="1" applyAlignment="1">
      <alignment vertical="center" wrapText="1"/>
    </xf>
    <xf numFmtId="0" fontId="10" fillId="0" borderId="1" xfId="15" applyFont="1" applyFill="1" applyBorder="1" applyAlignment="1">
      <alignment vertical="center"/>
    </xf>
    <xf numFmtId="0" fontId="10" fillId="0" borderId="1" xfId="15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15" applyFont="1" applyAlignment="1">
      <alignment vertical="center"/>
    </xf>
    <xf numFmtId="4" fontId="10" fillId="0" borderId="0" xfId="15" applyNumberFormat="1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right" vertical="center"/>
    </xf>
    <xf numFmtId="0" fontId="10" fillId="6" borderId="1" xfId="7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/>
    </xf>
    <xf numFmtId="0" fontId="10" fillId="6" borderId="6" xfId="7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6" borderId="6" xfId="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6" borderId="1" xfId="21" applyNumberFormat="1" applyFont="1" applyFill="1" applyBorder="1" applyAlignment="1">
      <alignment horizontal="center" vertical="center"/>
    </xf>
    <xf numFmtId="166" fontId="10" fillId="0" borderId="3" xfId="17" applyNumberFormat="1" applyFont="1" applyFill="1" applyBorder="1" applyAlignment="1">
      <alignment horizontal="right" vertical="center" wrapText="1"/>
    </xf>
    <xf numFmtId="0" fontId="10" fillId="0" borderId="1" xfId="15" applyFont="1" applyBorder="1" applyAlignment="1">
      <alignment horizontal="left" vertical="center"/>
    </xf>
    <xf numFmtId="0" fontId="10" fillId="0" borderId="1" xfId="0" applyFont="1" applyBorder="1"/>
    <xf numFmtId="0" fontId="10" fillId="6" borderId="1" xfId="2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3" xfId="21" applyNumberFormat="1" applyFont="1" applyFill="1" applyBorder="1" applyAlignment="1">
      <alignment horizontal="center" vertical="center"/>
    </xf>
    <xf numFmtId="0" fontId="10" fillId="6" borderId="3" xfId="21" applyFont="1" applyFill="1" applyBorder="1" applyAlignment="1">
      <alignment horizontal="center" vertical="center"/>
    </xf>
    <xf numFmtId="0" fontId="10" fillId="6" borderId="1" xfId="21" applyNumberFormat="1" applyFont="1" applyFill="1" applyBorder="1" applyAlignment="1">
      <alignment horizontal="center" vertical="center"/>
    </xf>
    <xf numFmtId="0" fontId="10" fillId="6" borderId="1" xfId="21" applyFont="1" applyFill="1" applyBorder="1" applyAlignment="1">
      <alignment horizontal="center" vertical="center"/>
    </xf>
    <xf numFmtId="166" fontId="10" fillId="0" borderId="1" xfId="17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6" fontId="10" fillId="0" borderId="6" xfId="0" applyNumberFormat="1" applyFont="1" applyBorder="1" applyAlignment="1">
      <alignment vertical="center"/>
    </xf>
    <xf numFmtId="44" fontId="9" fillId="4" borderId="1" xfId="16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justify" vertical="center" wrapText="1"/>
    </xf>
    <xf numFmtId="44" fontId="9" fillId="4" borderId="1" xfId="16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vertical="center"/>
    </xf>
    <xf numFmtId="164" fontId="9" fillId="9" borderId="1" xfId="0" applyNumberFormat="1" applyFont="1" applyFill="1" applyBorder="1" applyAlignment="1">
      <alignment vertical="center"/>
    </xf>
    <xf numFmtId="43" fontId="10" fillId="0" borderId="0" xfId="17" applyFont="1" applyAlignment="1">
      <alignment vertical="center"/>
    </xf>
    <xf numFmtId="43" fontId="0" fillId="0" borderId="0" xfId="17" applyFont="1"/>
    <xf numFmtId="166" fontId="10" fillId="0" borderId="0" xfId="0" applyNumberFormat="1" applyFont="1" applyAlignment="1">
      <alignment vertical="center"/>
    </xf>
    <xf numFmtId="0" fontId="10" fillId="6" borderId="1" xfId="7" applyFont="1" applyFill="1" applyBorder="1" applyAlignment="1">
      <alignment horizontal="center" vertical="center" wrapText="1"/>
    </xf>
    <xf numFmtId="166" fontId="10" fillId="0" borderId="3" xfId="17" applyNumberFormat="1" applyFont="1" applyFill="1" applyBorder="1" applyAlignment="1">
      <alignment horizontal="right" vertical="center" wrapText="1"/>
    </xf>
    <xf numFmtId="0" fontId="10" fillId="0" borderId="1" xfId="15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21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</xf>
    <xf numFmtId="0" fontId="10" fillId="0" borderId="3" xfId="21" applyFont="1" applyFill="1" applyBorder="1" applyAlignment="1">
      <alignment horizontal="center" vertical="center"/>
    </xf>
    <xf numFmtId="0" fontId="10" fillId="0" borderId="1" xfId="21" applyNumberFormat="1" applyFont="1" applyFill="1" applyBorder="1" applyAlignment="1">
      <alignment horizontal="center" vertical="center"/>
    </xf>
    <xf numFmtId="0" fontId="10" fillId="0" borderId="0" xfId="21" applyFont="1" applyFill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" xfId="21" applyNumberFormat="1" applyFont="1" applyFill="1" applyBorder="1" applyAlignment="1">
      <alignment horizontal="center" vertical="center" wrapText="1"/>
    </xf>
    <xf numFmtId="0" fontId="12" fillId="0" borderId="3" xfId="2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</xf>
    <xf numFmtId="166" fontId="12" fillId="0" borderId="1" xfId="17" applyNumberFormat="1" applyFont="1" applyFill="1" applyBorder="1" applyAlignment="1">
      <alignment horizontal="right" vertical="center" wrapText="1"/>
    </xf>
    <xf numFmtId="0" fontId="10" fillId="0" borderId="0" xfId="21" applyFont="1" applyFill="1" applyBorder="1" applyAlignment="1">
      <alignment vertical="center" wrapText="1"/>
    </xf>
    <xf numFmtId="0" fontId="10" fillId="0" borderId="0" xfId="2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6" fontId="10" fillId="0" borderId="0" xfId="15" applyNumberFormat="1" applyFont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/>
    </xf>
    <xf numFmtId="0" fontId="10" fillId="6" borderId="1" xfId="21" applyNumberFormat="1" applyFont="1" applyFill="1" applyBorder="1" applyAlignment="1">
      <alignment horizontal="center" vertical="center" wrapText="1"/>
    </xf>
    <xf numFmtId="0" fontId="10" fillId="10" borderId="1" xfId="21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10" fillId="6" borderId="1" xfId="7" applyNumberFormat="1" applyFont="1" applyFill="1" applyBorder="1" applyAlignment="1">
      <alignment horizontal="center" vertical="center"/>
    </xf>
    <xf numFmtId="166" fontId="9" fillId="0" borderId="1" xfId="19" applyNumberFormat="1" applyFont="1" applyFill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44" fontId="9" fillId="4" borderId="1" xfId="16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10" fillId="0" borderId="3" xfId="17" applyNumberFormat="1" applyFont="1" applyFill="1" applyBorder="1" applyAlignment="1">
      <alignment horizontal="right" vertical="center" wrapText="1"/>
    </xf>
    <xf numFmtId="166" fontId="10" fillId="0" borderId="5" xfId="17" applyNumberFormat="1" applyFont="1" applyFill="1" applyBorder="1" applyAlignment="1">
      <alignment horizontal="right" vertical="center" wrapText="1"/>
    </xf>
    <xf numFmtId="166" fontId="10" fillId="0" borderId="6" xfId="17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vertical="center" wrapText="1"/>
    </xf>
    <xf numFmtId="49" fontId="10" fillId="6" borderId="1" xfId="10" applyNumberFormat="1" applyFont="1" applyFill="1" applyBorder="1" applyAlignment="1">
      <alignment horizontal="left" vertical="center" wrapText="1"/>
    </xf>
    <xf numFmtId="0" fontId="10" fillId="0" borderId="1" xfId="15" applyFont="1" applyBorder="1" applyAlignment="1">
      <alignment horizontal="left" vertical="center"/>
    </xf>
    <xf numFmtId="0" fontId="10" fillId="0" borderId="3" xfId="15" applyFont="1" applyFill="1" applyBorder="1" applyAlignment="1">
      <alignment horizontal="left" vertical="center"/>
    </xf>
    <xf numFmtId="0" fontId="10" fillId="0" borderId="5" xfId="15" applyFont="1" applyFill="1" applyBorder="1" applyAlignment="1">
      <alignment horizontal="left" vertical="center"/>
    </xf>
    <xf numFmtId="0" fontId="10" fillId="0" borderId="6" xfId="15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15" applyFont="1" applyFill="1" applyBorder="1" applyAlignment="1">
      <alignment horizontal="center" vertical="center"/>
    </xf>
    <xf numFmtId="0" fontId="10" fillId="0" borderId="5" xfId="15" applyFont="1" applyFill="1" applyBorder="1" applyAlignment="1">
      <alignment horizontal="center" vertical="center"/>
    </xf>
    <xf numFmtId="0" fontId="10" fillId="0" borderId="6" xfId="15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8" borderId="2" xfId="14" applyFont="1" applyFill="1" applyBorder="1" applyAlignment="1">
      <alignment horizontal="left" vertical="center"/>
    </xf>
    <xf numFmtId="0" fontId="9" fillId="8" borderId="8" xfId="14" applyFont="1" applyFill="1" applyBorder="1" applyAlignment="1">
      <alignment horizontal="left" vertical="center"/>
    </xf>
    <xf numFmtId="0" fontId="9" fillId="8" borderId="11" xfId="14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7" borderId="7" xfId="21" applyFont="1" applyFill="1" applyBorder="1" applyAlignment="1">
      <alignment horizontal="left" vertical="center"/>
    </xf>
    <xf numFmtId="0" fontId="9" fillId="3" borderId="0" xfId="15" applyFont="1" applyFill="1" applyBorder="1" applyAlignment="1">
      <alignment horizontal="left" vertical="center"/>
    </xf>
    <xf numFmtId="0" fontId="9" fillId="3" borderId="14" xfId="15" applyFont="1" applyFill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0" fillId="11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166" fontId="10" fillId="0" borderId="3" xfId="17" applyNumberFormat="1" applyFont="1" applyFill="1" applyBorder="1" applyAlignment="1">
      <alignment horizontal="right" vertical="center"/>
    </xf>
    <xf numFmtId="166" fontId="10" fillId="0" borderId="5" xfId="17" applyNumberFormat="1" applyFont="1" applyFill="1" applyBorder="1" applyAlignment="1">
      <alignment horizontal="right" vertical="center"/>
    </xf>
    <xf numFmtId="0" fontId="10" fillId="6" borderId="3" xfId="7" applyFont="1" applyFill="1" applyBorder="1" applyAlignment="1">
      <alignment horizontal="center" vertical="center"/>
    </xf>
    <xf numFmtId="0" fontId="10" fillId="6" borderId="5" xfId="7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right" vertical="center"/>
    </xf>
    <xf numFmtId="166" fontId="10" fillId="0" borderId="5" xfId="0" applyNumberFormat="1" applyFont="1" applyBorder="1" applyAlignment="1">
      <alignment horizontal="right" vertical="center"/>
    </xf>
    <xf numFmtId="0" fontId="10" fillId="6" borderId="6" xfId="0" applyFont="1" applyFill="1" applyBorder="1" applyAlignment="1">
      <alignment horizontal="center" vertical="center"/>
    </xf>
    <xf numFmtId="166" fontId="10" fillId="0" borderId="6" xfId="0" applyNumberFormat="1" applyFont="1" applyBorder="1" applyAlignment="1">
      <alignment horizontal="right" vertical="center"/>
    </xf>
  </cellXfs>
  <cellStyles count="23">
    <cellStyle name="40% - Isticanje1" xfId="1"/>
    <cellStyle name="40% - Isticanje1 2" xfId="2"/>
    <cellStyle name="Comma 2" xfId="3"/>
    <cellStyle name="Normal 14" xfId="4"/>
    <cellStyle name="Normal 2" xfId="5"/>
    <cellStyle name="Normal 2 2" xfId="6"/>
    <cellStyle name="Normal 3" xfId="7"/>
    <cellStyle name="Normal 3 2" xfId="8"/>
    <cellStyle name="Normal 4" xfId="9"/>
    <cellStyle name="Normal_Sheet1" xfId="10"/>
    <cellStyle name="Normalno" xfId="0" builtinId="0"/>
    <cellStyle name="Normalno 2" xfId="11"/>
    <cellStyle name="Normalno 2 2" xfId="20"/>
    <cellStyle name="Normalno 3" xfId="12"/>
    <cellStyle name="Normalno 4" xfId="21"/>
    <cellStyle name="Normalno 5" xfId="22"/>
    <cellStyle name="Obično_MREŽA" xfId="13"/>
    <cellStyle name="Obično_Popis_za_održavanje_2011_ističe_garancija" xfId="14"/>
    <cellStyle name="Obično_PRIJEDLOG_ODRZAVANJA_2011_VER1" xfId="15"/>
    <cellStyle name="Valuta" xfId="16" builtinId="4"/>
    <cellStyle name="Zarez" xfId="17" builtinId="3"/>
    <cellStyle name="Zarez 2" xfId="18"/>
    <cellStyle name="Zarez 3" xfId="19"/>
  </cellStyles>
  <dxfs count="0"/>
  <tableStyles count="0" defaultTableStyle="TableStyleMedium9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13" zoomScale="85" zoomScaleNormal="85" workbookViewId="0">
      <selection activeCell="G32" sqref="G32"/>
    </sheetView>
  </sheetViews>
  <sheetFormatPr defaultColWidth="9.140625" defaultRowHeight="14.25" x14ac:dyDescent="0.25"/>
  <cols>
    <col min="1" max="1" width="7.85546875" style="32" customWidth="1"/>
    <col min="2" max="2" width="64.140625" style="115" customWidth="1"/>
    <col min="3" max="3" width="24.5703125" style="32" bestFit="1" customWidth="1"/>
    <col min="4" max="14" width="19.7109375" style="32" customWidth="1"/>
    <col min="15" max="15" width="17.140625" style="32" bestFit="1" customWidth="1"/>
    <col min="16" max="16384" width="9.140625" style="32"/>
  </cols>
  <sheetData>
    <row r="1" spans="1:14" ht="15" x14ac:dyDescent="0.25">
      <c r="A1" s="44" t="s">
        <v>253</v>
      </c>
    </row>
    <row r="2" spans="1:14" ht="15" x14ac:dyDescent="0.25">
      <c r="K2" s="44"/>
    </row>
    <row r="3" spans="1:14" x14ac:dyDescent="0.25">
      <c r="A3" s="32" t="s">
        <v>243</v>
      </c>
    </row>
    <row r="4" spans="1:14" x14ac:dyDescent="0.25">
      <c r="A4" s="32" t="s">
        <v>244</v>
      </c>
    </row>
    <row r="5" spans="1:14" x14ac:dyDescent="0.25">
      <c r="A5" s="32" t="s">
        <v>245</v>
      </c>
    </row>
    <row r="6" spans="1:14" x14ac:dyDescent="0.25">
      <c r="A6" s="32" t="s">
        <v>246</v>
      </c>
    </row>
    <row r="8" spans="1:14" x14ac:dyDescent="0.25">
      <c r="A8" s="32" t="s">
        <v>247</v>
      </c>
    </row>
    <row r="9" spans="1:14" x14ac:dyDescent="0.25">
      <c r="A9" s="32" t="s">
        <v>248</v>
      </c>
    </row>
    <row r="10" spans="1:14" x14ac:dyDescent="0.25">
      <c r="A10" s="32" t="s">
        <v>249</v>
      </c>
    </row>
    <row r="11" spans="1:14" x14ac:dyDescent="0.25">
      <c r="A11" s="32" t="s">
        <v>250</v>
      </c>
    </row>
    <row r="13" spans="1:14" x14ac:dyDescent="0.25">
      <c r="A13" s="32" t="s">
        <v>439</v>
      </c>
    </row>
    <row r="14" spans="1:14" ht="15" x14ac:dyDescent="0.25">
      <c r="A14" s="111"/>
      <c r="B14" s="116"/>
      <c r="C14" s="114"/>
    </row>
    <row r="16" spans="1:14" ht="49.5" customHeight="1" x14ac:dyDescent="0.25">
      <c r="A16" s="118" t="s">
        <v>251</v>
      </c>
      <c r="B16" s="113" t="s">
        <v>438</v>
      </c>
      <c r="C16" s="118" t="s">
        <v>425</v>
      </c>
      <c r="D16" s="118" t="s">
        <v>426</v>
      </c>
      <c r="E16" s="118" t="s">
        <v>427</v>
      </c>
      <c r="F16" s="118" t="s">
        <v>428</v>
      </c>
      <c r="G16" s="118" t="s">
        <v>429</v>
      </c>
      <c r="H16" s="118" t="s">
        <v>430</v>
      </c>
      <c r="I16" s="118" t="s">
        <v>431</v>
      </c>
      <c r="J16" s="118" t="s">
        <v>432</v>
      </c>
      <c r="K16" s="118" t="s">
        <v>433</v>
      </c>
      <c r="L16" s="118" t="s">
        <v>434</v>
      </c>
      <c r="M16" s="118" t="s">
        <v>435</v>
      </c>
      <c r="N16" s="118" t="s">
        <v>436</v>
      </c>
    </row>
    <row r="17" spans="1:14" ht="28.5" x14ac:dyDescent="0.25">
      <c r="A17" s="110" t="s">
        <v>32</v>
      </c>
      <c r="B17" s="8" t="s">
        <v>441</v>
      </c>
      <c r="C17" s="112">
        <f>'Unix - Tablica 1'!$F$6</f>
        <v>0</v>
      </c>
      <c r="D17" s="112">
        <f>'Unix - Tablica 1'!$F$6</f>
        <v>0</v>
      </c>
      <c r="E17" s="112">
        <f>'Unix - Tablica 1'!$F$6</f>
        <v>0</v>
      </c>
      <c r="F17" s="112">
        <f>'Unix - Tablica 1'!$F$6</f>
        <v>0</v>
      </c>
      <c r="G17" s="112">
        <f>'Unix - Tablica 1'!$F$6</f>
        <v>0</v>
      </c>
      <c r="H17" s="112">
        <f>'Unix - Tablica 1'!$F$6</f>
        <v>0</v>
      </c>
      <c r="I17" s="112">
        <f>'Unix - Tablica 1'!$F$6</f>
        <v>0</v>
      </c>
      <c r="J17" s="112">
        <f>'Unix - Tablica 1'!$F$6</f>
        <v>0</v>
      </c>
      <c r="K17" s="112">
        <f>'Unix - Tablica 1'!$F$6</f>
        <v>0</v>
      </c>
      <c r="L17" s="112">
        <f>'Unix - Tablica 1'!$F$6</f>
        <v>0</v>
      </c>
      <c r="M17" s="112">
        <f>'Unix - Tablica 1'!$F$6</f>
        <v>0</v>
      </c>
      <c r="N17" s="112">
        <f>'Unix - Tablica 1'!$F$6</f>
        <v>0</v>
      </c>
    </row>
    <row r="18" spans="1:14" ht="28.5" x14ac:dyDescent="0.25">
      <c r="A18" s="153" t="s">
        <v>33</v>
      </c>
      <c r="B18" s="48" t="s">
        <v>522</v>
      </c>
      <c r="C18" s="46">
        <f>'Windows - Tablica 2'!$G$59</f>
        <v>0</v>
      </c>
      <c r="D18" s="46">
        <f>'Windows - Tablica 2'!$G$59</f>
        <v>0</v>
      </c>
      <c r="E18" s="46">
        <f>'Windows - Tablica 2'!$G$59</f>
        <v>0</v>
      </c>
      <c r="F18" s="46">
        <f>'Windows - Tablica 2'!$G$59</f>
        <v>0</v>
      </c>
      <c r="G18" s="46">
        <f>'Windows - Tablica 2'!$G$59</f>
        <v>0</v>
      </c>
      <c r="H18" s="46">
        <f>'Windows - Tablica 2'!$G$59</f>
        <v>0</v>
      </c>
      <c r="I18" s="46">
        <f>'Windows - Tablica 2'!$G$59</f>
        <v>0</v>
      </c>
      <c r="J18" s="46">
        <f>'Windows - Tablica 2'!$G$59</f>
        <v>0</v>
      </c>
      <c r="K18" s="46">
        <f>'Windows - Tablica 2'!$G$59</f>
        <v>0</v>
      </c>
      <c r="L18" s="46">
        <f>'Windows - Tablica 2'!$G$59</f>
        <v>0</v>
      </c>
      <c r="M18" s="46">
        <f>'Windows - Tablica 2'!$G$59</f>
        <v>0</v>
      </c>
      <c r="N18" s="46">
        <f>'Windows - Tablica 2'!$G$59</f>
        <v>0</v>
      </c>
    </row>
    <row r="19" spans="1:14" ht="28.5" x14ac:dyDescent="0.25">
      <c r="A19" s="153" t="s">
        <v>0</v>
      </c>
      <c r="B19" s="8" t="s">
        <v>524</v>
      </c>
      <c r="C19" s="46">
        <f>'Checkpoint - Tablica 3'!$F$22</f>
        <v>0</v>
      </c>
      <c r="D19" s="46">
        <f>'Checkpoint - Tablica 3'!$F$22</f>
        <v>0</v>
      </c>
      <c r="E19" s="46">
        <f>'Checkpoint - Tablica 3'!$F$22</f>
        <v>0</v>
      </c>
      <c r="F19" s="46">
        <f>'Checkpoint - Tablica 3'!$F$22</f>
        <v>0</v>
      </c>
      <c r="G19" s="46">
        <f>'Checkpoint - Tablica 3'!$F$22</f>
        <v>0</v>
      </c>
      <c r="H19" s="46">
        <f>'Checkpoint - Tablica 3'!$F$22</f>
        <v>0</v>
      </c>
      <c r="I19" s="46">
        <f>'Checkpoint - Tablica 3'!$F$22</f>
        <v>0</v>
      </c>
      <c r="J19" s="46">
        <f>'Checkpoint - Tablica 3'!$F$22</f>
        <v>0</v>
      </c>
      <c r="K19" s="46">
        <f>'Checkpoint - Tablica 3'!$F$22</f>
        <v>0</v>
      </c>
      <c r="L19" s="46">
        <f>'Checkpoint - Tablica 3'!$F$22</f>
        <v>0</v>
      </c>
      <c r="M19" s="46">
        <f>'Checkpoint - Tablica 3'!$F$22</f>
        <v>0</v>
      </c>
      <c r="N19" s="46">
        <f>'Checkpoint - Tablica 3'!$F$22</f>
        <v>0</v>
      </c>
    </row>
    <row r="20" spans="1:14" x14ac:dyDescent="0.25">
      <c r="A20" s="153" t="s">
        <v>1</v>
      </c>
      <c r="B20" s="8" t="s">
        <v>585</v>
      </c>
      <c r="C20" s="46">
        <f>'Mreža - Tablica 4'!$G$108</f>
        <v>0</v>
      </c>
      <c r="D20" s="46">
        <f>'Mreža - Tablica 4'!$G$108</f>
        <v>0</v>
      </c>
      <c r="E20" s="46">
        <f>'Mreža - Tablica 4'!$G$108</f>
        <v>0</v>
      </c>
      <c r="F20" s="46">
        <f>'Mreža - Tablica 4'!$G$108</f>
        <v>0</v>
      </c>
      <c r="G20" s="46">
        <f>'Mreža - Tablica 4'!$G$108</f>
        <v>0</v>
      </c>
      <c r="H20" s="46">
        <f>'Mreža - Tablica 4'!$G$108</f>
        <v>0</v>
      </c>
      <c r="I20" s="46">
        <f>'Mreža - Tablica 4'!$G$108</f>
        <v>0</v>
      </c>
      <c r="J20" s="46">
        <f>'Mreža - Tablica 4'!$G$108</f>
        <v>0</v>
      </c>
      <c r="K20" s="46">
        <f>'Mreža - Tablica 4'!$G$108</f>
        <v>0</v>
      </c>
      <c r="L20" s="46">
        <f>'Mreža - Tablica 4'!$G$108</f>
        <v>0</v>
      </c>
      <c r="M20" s="46">
        <f>'Mreža - Tablica 4'!$G$108</f>
        <v>0</v>
      </c>
      <c r="N20" s="46">
        <f>'Mreža - Tablica 4'!$G$108</f>
        <v>0</v>
      </c>
    </row>
    <row r="21" spans="1:14" x14ac:dyDescent="0.25">
      <c r="A21" s="153" t="s">
        <v>2</v>
      </c>
      <c r="B21" s="8" t="s">
        <v>417</v>
      </c>
      <c r="C21" s="46">
        <f>'rezervna lokacija - Tablica 5'!$G$5</f>
        <v>0</v>
      </c>
      <c r="D21" s="46">
        <f>'rezervna lokacija - Tablica 5'!$G$5</f>
        <v>0</v>
      </c>
      <c r="E21" s="46">
        <f>'rezervna lokacija - Tablica 5'!$G$5</f>
        <v>0</v>
      </c>
      <c r="F21" s="46">
        <f>'rezervna lokacija - Tablica 5'!$G$5</f>
        <v>0</v>
      </c>
      <c r="G21" s="46">
        <f>'rezervna lokacija - Tablica 5'!$G$5</f>
        <v>0</v>
      </c>
      <c r="H21" s="46">
        <f>'rezervna lokacija - Tablica 5'!$G$5</f>
        <v>0</v>
      </c>
      <c r="I21" s="46">
        <f>'rezervna lokacija - Tablica 5'!$G$5</f>
        <v>0</v>
      </c>
      <c r="J21" s="46">
        <f>'rezervna lokacija - Tablica 5'!$G$5</f>
        <v>0</v>
      </c>
      <c r="K21" s="46">
        <f>'rezervna lokacija - Tablica 5'!$G$5</f>
        <v>0</v>
      </c>
      <c r="L21" s="46">
        <f>'rezervna lokacija - Tablica 5'!$G$5</f>
        <v>0</v>
      </c>
      <c r="M21" s="46">
        <f>'rezervna lokacija - Tablica 5'!$G$5</f>
        <v>0</v>
      </c>
      <c r="N21" s="46">
        <f>'rezervna lokacija - Tablica 5'!$G$5</f>
        <v>0</v>
      </c>
    </row>
    <row r="22" spans="1:14" x14ac:dyDescent="0.25">
      <c r="A22" s="153" t="s">
        <v>35</v>
      </c>
      <c r="B22" s="48" t="s">
        <v>586</v>
      </c>
      <c r="C22" s="46">
        <f>'Storage - Tablica 6'!$G$61</f>
        <v>0</v>
      </c>
      <c r="D22" s="46">
        <f>'Storage - Tablica 6'!$G$61</f>
        <v>0</v>
      </c>
      <c r="E22" s="46">
        <f>'Storage - Tablica 6'!$G$61</f>
        <v>0</v>
      </c>
      <c r="F22" s="46">
        <f>'Storage - Tablica 6'!$G$61</f>
        <v>0</v>
      </c>
      <c r="G22" s="46">
        <f>'Storage - Tablica 6'!$G$61</f>
        <v>0</v>
      </c>
      <c r="H22" s="46">
        <f>'Storage - Tablica 6'!$G$61+'Storage - Tablica 6'!$G$75</f>
        <v>0</v>
      </c>
      <c r="I22" s="46">
        <f>'Storage - Tablica 6'!$G$61+'Storage - Tablica 6'!$G$75</f>
        <v>0</v>
      </c>
      <c r="J22" s="46">
        <f>'Storage - Tablica 6'!$G$61+'Storage - Tablica 6'!$G$75</f>
        <v>0</v>
      </c>
      <c r="K22" s="46">
        <f>'Storage - Tablica 6'!$G$61+'Storage - Tablica 6'!$G$75</f>
        <v>0</v>
      </c>
      <c r="L22" s="46">
        <f>'Storage - Tablica 6'!$G$61+'Storage - Tablica 6'!$G$75</f>
        <v>0</v>
      </c>
      <c r="M22" s="46">
        <f>'Storage - Tablica 6'!$G$61+'Storage - Tablica 6'!$G$75</f>
        <v>0</v>
      </c>
      <c r="N22" s="46">
        <f>'Storage - Tablica 6'!$G$61+'Storage - Tablica 6'!$G$75</f>
        <v>0</v>
      </c>
    </row>
    <row r="23" spans="1:14" x14ac:dyDescent="0.25">
      <c r="A23" s="153" t="s">
        <v>36</v>
      </c>
      <c r="B23" s="48" t="s">
        <v>587</v>
      </c>
      <c r="C23" s="46">
        <f>'Backup uređaji - Tablica 7'!$E$8</f>
        <v>0</v>
      </c>
      <c r="D23" s="46">
        <f>'Backup uređaji - Tablica 7'!$E$8</f>
        <v>0</v>
      </c>
      <c r="E23" s="46">
        <f>'Backup uređaji - Tablica 7'!$E$8</f>
        <v>0</v>
      </c>
      <c r="F23" s="46">
        <f>'Backup uređaji - Tablica 7'!$E$8</f>
        <v>0</v>
      </c>
      <c r="G23" s="46">
        <f>'Backup uređaji - Tablica 7'!$E$8</f>
        <v>0</v>
      </c>
      <c r="H23" s="46">
        <f>'Backup uređaji - Tablica 7'!$E$8</f>
        <v>0</v>
      </c>
      <c r="I23" s="46">
        <f>'Backup uređaji - Tablica 7'!$E$8</f>
        <v>0</v>
      </c>
      <c r="J23" s="46">
        <f>'Backup uređaji - Tablica 7'!$E$8</f>
        <v>0</v>
      </c>
      <c r="K23" s="46">
        <f>'Backup uređaji - Tablica 7'!$E$8</f>
        <v>0</v>
      </c>
      <c r="L23" s="46">
        <f>'Backup uređaji - Tablica 7'!$E$8</f>
        <v>0</v>
      </c>
      <c r="M23" s="46">
        <f>'Backup uređaji - Tablica 7'!$E$8</f>
        <v>0</v>
      </c>
      <c r="N23" s="46">
        <f>'Backup uređaji - Tablica 7'!$E$8</f>
        <v>0</v>
      </c>
    </row>
    <row r="24" spans="1:14" ht="28.5" x14ac:dyDescent="0.25">
      <c r="A24" s="153" t="s">
        <v>3</v>
      </c>
      <c r="B24" s="8" t="s">
        <v>588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</row>
    <row r="25" spans="1:14" ht="15" x14ac:dyDescent="0.25">
      <c r="A25" s="158" t="s">
        <v>422</v>
      </c>
      <c r="B25" s="158"/>
      <c r="C25" s="119">
        <f>SUM(C17:C24)</f>
        <v>0</v>
      </c>
      <c r="D25" s="119">
        <f t="shared" ref="D25:L25" si="0">SUM(D17:D24)</f>
        <v>0</v>
      </c>
      <c r="E25" s="119">
        <f t="shared" si="0"/>
        <v>0</v>
      </c>
      <c r="F25" s="119">
        <f t="shared" si="0"/>
        <v>0</v>
      </c>
      <c r="G25" s="119">
        <f t="shared" si="0"/>
        <v>0</v>
      </c>
      <c r="H25" s="119">
        <f t="shared" si="0"/>
        <v>0</v>
      </c>
      <c r="I25" s="119">
        <f t="shared" si="0"/>
        <v>0</v>
      </c>
      <c r="J25" s="119">
        <f t="shared" si="0"/>
        <v>0</v>
      </c>
      <c r="K25" s="119">
        <f t="shared" si="0"/>
        <v>0</v>
      </c>
      <c r="L25" s="119">
        <f t="shared" si="0"/>
        <v>0</v>
      </c>
      <c r="M25" s="119">
        <f t="shared" ref="M25:N25" si="1">SUM(M17:M24)</f>
        <v>0</v>
      </c>
      <c r="N25" s="119">
        <f t="shared" si="1"/>
        <v>0</v>
      </c>
    </row>
    <row r="26" spans="1:14" ht="15" x14ac:dyDescent="0.25">
      <c r="A26" s="160" t="s">
        <v>254</v>
      </c>
      <c r="B26" s="160"/>
      <c r="C26" s="119">
        <f>C25*0.25</f>
        <v>0</v>
      </c>
      <c r="D26" s="119">
        <f t="shared" ref="D26:L26" si="2">D25*0.25</f>
        <v>0</v>
      </c>
      <c r="E26" s="119">
        <f t="shared" si="2"/>
        <v>0</v>
      </c>
      <c r="F26" s="119">
        <f t="shared" si="2"/>
        <v>0</v>
      </c>
      <c r="G26" s="119">
        <f t="shared" si="2"/>
        <v>0</v>
      </c>
      <c r="H26" s="119">
        <f t="shared" si="2"/>
        <v>0</v>
      </c>
      <c r="I26" s="119">
        <f t="shared" si="2"/>
        <v>0</v>
      </c>
      <c r="J26" s="119">
        <f t="shared" si="2"/>
        <v>0</v>
      </c>
      <c r="K26" s="119">
        <f t="shared" si="2"/>
        <v>0</v>
      </c>
      <c r="L26" s="119">
        <f t="shared" si="2"/>
        <v>0</v>
      </c>
      <c r="M26" s="119">
        <f t="shared" ref="M26:N26" si="3">M25*0.25</f>
        <v>0</v>
      </c>
      <c r="N26" s="119">
        <f t="shared" si="3"/>
        <v>0</v>
      </c>
    </row>
    <row r="27" spans="1:14" ht="15" x14ac:dyDescent="0.25">
      <c r="A27" s="160" t="s">
        <v>423</v>
      </c>
      <c r="B27" s="160"/>
      <c r="C27" s="119">
        <f>C25*1.25</f>
        <v>0</v>
      </c>
      <c r="D27" s="119">
        <f t="shared" ref="D27:L27" si="4">D25*1.25</f>
        <v>0</v>
      </c>
      <c r="E27" s="119">
        <f t="shared" si="4"/>
        <v>0</v>
      </c>
      <c r="F27" s="119">
        <f t="shared" si="4"/>
        <v>0</v>
      </c>
      <c r="G27" s="119">
        <f t="shared" si="4"/>
        <v>0</v>
      </c>
      <c r="H27" s="119">
        <f t="shared" si="4"/>
        <v>0</v>
      </c>
      <c r="I27" s="119">
        <f t="shared" si="4"/>
        <v>0</v>
      </c>
      <c r="J27" s="119">
        <f t="shared" si="4"/>
        <v>0</v>
      </c>
      <c r="K27" s="119">
        <f t="shared" si="4"/>
        <v>0</v>
      </c>
      <c r="L27" s="119">
        <f t="shared" si="4"/>
        <v>0</v>
      </c>
      <c r="M27" s="119">
        <f t="shared" ref="M27:N27" si="5">M25*1.25</f>
        <v>0</v>
      </c>
      <c r="N27" s="119">
        <f t="shared" si="5"/>
        <v>0</v>
      </c>
    </row>
    <row r="28" spans="1:14" ht="15" x14ac:dyDescent="0.25">
      <c r="A28" s="111"/>
      <c r="B28" s="111"/>
      <c r="C28" s="114"/>
      <c r="D28" s="114"/>
      <c r="E28" s="114"/>
      <c r="F28" s="114"/>
      <c r="G28" s="114"/>
      <c r="H28" s="114"/>
      <c r="I28" s="114"/>
      <c r="J28" s="114"/>
    </row>
    <row r="29" spans="1:14" ht="15" x14ac:dyDescent="0.25">
      <c r="A29" s="111"/>
      <c r="B29" s="116"/>
      <c r="C29" s="114"/>
      <c r="D29" s="114"/>
      <c r="E29" s="114"/>
      <c r="F29" s="114"/>
      <c r="G29" s="114"/>
      <c r="H29" s="114"/>
      <c r="I29" s="114"/>
      <c r="J29" s="114"/>
      <c r="L29" s="111"/>
      <c r="M29" s="47"/>
    </row>
    <row r="30" spans="1:14" ht="15" x14ac:dyDescent="0.25">
      <c r="A30" s="159" t="s">
        <v>583</v>
      </c>
      <c r="B30" s="159"/>
      <c r="C30" s="159"/>
      <c r="J30" s="47"/>
      <c r="L30" s="111"/>
      <c r="M30" s="47"/>
    </row>
    <row r="31" spans="1:14" ht="38.25" customHeight="1" x14ac:dyDescent="0.25">
      <c r="A31" s="45" t="s">
        <v>251</v>
      </c>
      <c r="B31" s="45" t="s">
        <v>252</v>
      </c>
      <c r="C31" s="45" t="s">
        <v>437</v>
      </c>
      <c r="G31" s="121"/>
      <c r="J31" s="123"/>
      <c r="K31" s="123"/>
      <c r="L31" s="121"/>
    </row>
    <row r="32" spans="1:14" ht="28.5" x14ac:dyDescent="0.25">
      <c r="A32" s="103" t="s">
        <v>32</v>
      </c>
      <c r="B32" s="8" t="s">
        <v>441</v>
      </c>
      <c r="C32" s="46">
        <f>'Unix - Tablica 1'!$G$6</f>
        <v>0</v>
      </c>
      <c r="D32" s="47"/>
      <c r="J32" s="123"/>
      <c r="K32" s="123"/>
    </row>
    <row r="33" spans="1:13" ht="28.5" x14ac:dyDescent="0.25">
      <c r="A33" s="103" t="s">
        <v>33</v>
      </c>
      <c r="B33" s="48" t="s">
        <v>522</v>
      </c>
      <c r="C33" s="46">
        <f>'Windows - Tablica 2'!$H$59</f>
        <v>0</v>
      </c>
      <c r="D33" s="47"/>
      <c r="F33" s="47"/>
      <c r="G33" s="47"/>
      <c r="K33" s="123"/>
      <c r="M33" s="121"/>
    </row>
    <row r="34" spans="1:13" ht="28.5" x14ac:dyDescent="0.25">
      <c r="A34" s="84" t="s">
        <v>0</v>
      </c>
      <c r="B34" s="8" t="s">
        <v>524</v>
      </c>
      <c r="C34" s="46">
        <f>'Checkpoint - Tablica 3'!$G$22</f>
        <v>0</v>
      </c>
      <c r="D34" s="47"/>
      <c r="G34" s="47"/>
      <c r="J34" s="123"/>
      <c r="K34" s="123"/>
    </row>
    <row r="35" spans="1:13" x14ac:dyDescent="0.25">
      <c r="A35" s="147" t="s">
        <v>1</v>
      </c>
      <c r="B35" s="8" t="s">
        <v>585</v>
      </c>
      <c r="C35" s="46">
        <f>'Mreža - Tablica 4'!$H$108</f>
        <v>0</v>
      </c>
      <c r="D35" s="49"/>
      <c r="G35" s="47"/>
    </row>
    <row r="36" spans="1:13" x14ac:dyDescent="0.25">
      <c r="A36" s="147" t="s">
        <v>2</v>
      </c>
      <c r="B36" s="8" t="s">
        <v>417</v>
      </c>
      <c r="C36" s="46">
        <f>'rezervna lokacija - Tablica 5'!$H$5</f>
        <v>0</v>
      </c>
      <c r="D36" s="49"/>
    </row>
    <row r="37" spans="1:13" x14ac:dyDescent="0.25">
      <c r="A37" s="147" t="s">
        <v>35</v>
      </c>
      <c r="B37" s="48" t="s">
        <v>586</v>
      </c>
      <c r="C37" s="46">
        <f>'Storage - Tablica 6'!$H$82</f>
        <v>0</v>
      </c>
      <c r="D37" s="49"/>
    </row>
    <row r="38" spans="1:13" x14ac:dyDescent="0.25">
      <c r="A38" s="147" t="s">
        <v>36</v>
      </c>
      <c r="B38" s="48" t="s">
        <v>587</v>
      </c>
      <c r="C38" s="46">
        <f>'Backup uređaji - Tablica 7'!$F$8</f>
        <v>0</v>
      </c>
      <c r="D38" s="49"/>
    </row>
    <row r="39" spans="1:13" ht="28.5" x14ac:dyDescent="0.25">
      <c r="A39" s="147" t="s">
        <v>3</v>
      </c>
      <c r="B39" s="8" t="s">
        <v>588</v>
      </c>
      <c r="C39" s="46">
        <f>SUM(C24:N24)</f>
        <v>0</v>
      </c>
      <c r="D39" s="49"/>
      <c r="F39" s="50"/>
      <c r="K39" s="50"/>
    </row>
    <row r="40" spans="1:13" ht="15" x14ac:dyDescent="0.25">
      <c r="A40" s="158" t="s">
        <v>420</v>
      </c>
      <c r="B40" s="158"/>
      <c r="C40" s="120">
        <f>SUM(C32:C39)</f>
        <v>0</v>
      </c>
      <c r="J40" s="47"/>
    </row>
    <row r="41" spans="1:13" ht="15" x14ac:dyDescent="0.25">
      <c r="A41" s="160" t="s">
        <v>254</v>
      </c>
      <c r="B41" s="160"/>
      <c r="C41" s="120">
        <f>C40*0.25</f>
        <v>0</v>
      </c>
      <c r="J41" s="122"/>
    </row>
    <row r="42" spans="1:13" ht="15" x14ac:dyDescent="0.25">
      <c r="A42" s="160" t="s">
        <v>421</v>
      </c>
      <c r="B42" s="160"/>
      <c r="C42" s="120">
        <f>C40*1.25</f>
        <v>0</v>
      </c>
      <c r="J42" s="47"/>
    </row>
    <row r="43" spans="1:13" x14ac:dyDescent="0.25">
      <c r="B43" s="117"/>
      <c r="E43" s="121"/>
    </row>
    <row r="44" spans="1:13" x14ac:dyDescent="0.25">
      <c r="B44" s="117"/>
      <c r="G44" s="121"/>
      <c r="J44" s="47"/>
      <c r="L44" s="121"/>
    </row>
  </sheetData>
  <mergeCells count="7">
    <mergeCell ref="A25:B25"/>
    <mergeCell ref="A30:C30"/>
    <mergeCell ref="A40:B40"/>
    <mergeCell ref="A41:B41"/>
    <mergeCell ref="A42:B42"/>
    <mergeCell ref="A26:B26"/>
    <mergeCell ref="A27:B27"/>
  </mergeCells>
  <printOptions horizontalCentered="1"/>
  <pageMargins left="0.70866141732283472" right="0.70866141732283472" top="0.27559055118110237" bottom="0.27559055118110237" header="0.15748031496062992" footer="0.15748031496062992"/>
  <pageSetup paperSize="9" scale="41" orientation="landscape" r:id="rId1"/>
  <headerFooter alignWithMargins="0">
    <oddFooter>Stranica &amp;P od &amp;N</oddFooter>
  </headerFooter>
  <ignoredErrors>
    <ignoredError sqref="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="80" zoomScaleNormal="80" workbookViewId="0">
      <pane ySplit="2" topLeftCell="A3" activePane="bottomLeft" state="frozen"/>
      <selection pane="bottomLeft" activeCell="G6" sqref="G6"/>
    </sheetView>
  </sheetViews>
  <sheetFormatPr defaultColWidth="9.140625" defaultRowHeight="14.25" x14ac:dyDescent="0.25"/>
  <cols>
    <col min="1" max="1" width="4.28515625" style="1" bestFit="1" customWidth="1"/>
    <col min="2" max="2" width="15" style="41" customWidth="1"/>
    <col min="3" max="3" width="61.140625" style="60" customWidth="1"/>
    <col min="4" max="4" width="16.5703125" style="41" bestFit="1" customWidth="1"/>
    <col min="5" max="5" width="28.42578125" style="41" customWidth="1"/>
    <col min="6" max="6" width="23.28515625" style="41" customWidth="1"/>
    <col min="7" max="7" width="27.7109375" style="41" bestFit="1" customWidth="1"/>
    <col min="8" max="8" width="37.7109375" style="41" bestFit="1" customWidth="1"/>
    <col min="9" max="16384" width="9.140625" style="41"/>
  </cols>
  <sheetData>
    <row r="1" spans="1:7" ht="47.25" customHeight="1" x14ac:dyDescent="0.25">
      <c r="A1" s="161" t="s">
        <v>129</v>
      </c>
      <c r="B1" s="161"/>
      <c r="C1" s="161"/>
      <c r="D1" s="161"/>
      <c r="E1" s="161"/>
      <c r="F1" s="162" t="s">
        <v>257</v>
      </c>
      <c r="G1" s="162" t="s">
        <v>424</v>
      </c>
    </row>
    <row r="2" spans="1:7" ht="15" x14ac:dyDescent="0.25">
      <c r="A2" s="51" t="s">
        <v>34</v>
      </c>
      <c r="B2" s="52" t="s">
        <v>23</v>
      </c>
      <c r="C2" s="53" t="s">
        <v>24</v>
      </c>
      <c r="D2" s="54" t="s">
        <v>25</v>
      </c>
      <c r="E2" s="54" t="s">
        <v>26</v>
      </c>
      <c r="F2" s="162"/>
      <c r="G2" s="162"/>
    </row>
    <row r="3" spans="1:7" x14ac:dyDescent="0.25">
      <c r="A3" s="6" t="s">
        <v>32</v>
      </c>
      <c r="B3" s="147" t="s">
        <v>526</v>
      </c>
      <c r="C3" s="11" t="s">
        <v>529</v>
      </c>
      <c r="D3" s="147" t="s">
        <v>242</v>
      </c>
      <c r="E3" s="56">
        <v>2008</v>
      </c>
      <c r="F3" s="108">
        <v>0</v>
      </c>
      <c r="G3" s="108">
        <f t="shared" ref="G3:G4" si="0">F3*12</f>
        <v>0</v>
      </c>
    </row>
    <row r="4" spans="1:7" ht="28.5" x14ac:dyDescent="0.25">
      <c r="A4" s="6" t="s">
        <v>33</v>
      </c>
      <c r="B4" s="147" t="s">
        <v>526</v>
      </c>
      <c r="C4" s="77" t="s">
        <v>530</v>
      </c>
      <c r="D4" s="157" t="s">
        <v>207</v>
      </c>
      <c r="E4" s="31">
        <v>2008</v>
      </c>
      <c r="F4" s="108">
        <v>0</v>
      </c>
      <c r="G4" s="108">
        <f t="shared" si="0"/>
        <v>0</v>
      </c>
    </row>
    <row r="5" spans="1:7" s="32" customFormat="1" ht="57" x14ac:dyDescent="0.25">
      <c r="A5" s="6" t="s">
        <v>0</v>
      </c>
      <c r="B5" s="147" t="s">
        <v>526</v>
      </c>
      <c r="C5" s="11" t="s">
        <v>527</v>
      </c>
      <c r="D5" s="149" t="s">
        <v>528</v>
      </c>
      <c r="E5" s="149">
        <v>2005</v>
      </c>
      <c r="F5" s="61">
        <v>0</v>
      </c>
      <c r="G5" s="46">
        <f t="shared" ref="G5" si="1">F5*12</f>
        <v>0</v>
      </c>
    </row>
    <row r="6" spans="1:7" s="102" customFormat="1" ht="15" x14ac:dyDescent="0.25">
      <c r="A6" s="32"/>
      <c r="B6" s="32"/>
      <c r="C6" s="59"/>
      <c r="D6" s="32"/>
      <c r="E6" s="39" t="s">
        <v>205</v>
      </c>
      <c r="F6" s="40">
        <f>SUM(F3:F5)</f>
        <v>0</v>
      </c>
      <c r="G6" s="40">
        <f>SUM(G3:G5)</f>
        <v>0</v>
      </c>
    </row>
  </sheetData>
  <mergeCells count="3">
    <mergeCell ref="A1:E1"/>
    <mergeCell ref="F1:F2"/>
    <mergeCell ref="G1:G2"/>
  </mergeCells>
  <phoneticPr fontId="4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ySplit="2" topLeftCell="A57" activePane="bottomLeft" state="frozen"/>
      <selection pane="bottomLeft" activeCell="D30" sqref="D30:E30"/>
    </sheetView>
  </sheetViews>
  <sheetFormatPr defaultColWidth="9.140625" defaultRowHeight="14.25" x14ac:dyDescent="0.25"/>
  <cols>
    <col min="1" max="1" width="4.42578125" style="41" bestFit="1" customWidth="1"/>
    <col min="2" max="2" width="32.28515625" style="42" bestFit="1" customWidth="1"/>
    <col min="3" max="3" width="21.28515625" style="32" bestFit="1" customWidth="1"/>
    <col min="4" max="4" width="60" style="32" bestFit="1" customWidth="1"/>
    <col min="5" max="5" width="16.7109375" style="32" customWidth="1"/>
    <col min="6" max="6" width="19.7109375" style="41" bestFit="1" customWidth="1"/>
    <col min="7" max="7" width="20.7109375" style="32" customWidth="1"/>
    <col min="8" max="8" width="21.7109375" style="32" customWidth="1"/>
    <col min="9" max="16384" width="9.140625" style="1"/>
  </cols>
  <sheetData>
    <row r="1" spans="1:8" ht="15" x14ac:dyDescent="0.25">
      <c r="A1" s="189" t="s">
        <v>523</v>
      </c>
      <c r="B1" s="189"/>
      <c r="C1" s="189"/>
      <c r="D1" s="189"/>
      <c r="E1" s="189"/>
      <c r="F1" s="189"/>
      <c r="G1" s="187" t="s">
        <v>257</v>
      </c>
      <c r="H1" s="187" t="s">
        <v>424</v>
      </c>
    </row>
    <row r="2" spans="1:8" ht="15" customHeight="1" x14ac:dyDescent="0.25">
      <c r="A2" s="2" t="s">
        <v>34</v>
      </c>
      <c r="B2" s="3" t="s">
        <v>28</v>
      </c>
      <c r="C2" s="2" t="s">
        <v>23</v>
      </c>
      <c r="D2" s="2" t="s">
        <v>24</v>
      </c>
      <c r="E2" s="2" t="s">
        <v>25</v>
      </c>
      <c r="F2" s="4" t="s">
        <v>26</v>
      </c>
      <c r="G2" s="188"/>
      <c r="H2" s="188"/>
    </row>
    <row r="3" spans="1:8" ht="14.25" customHeight="1" x14ac:dyDescent="0.25">
      <c r="A3" s="5" t="s">
        <v>32</v>
      </c>
      <c r="B3" s="6" t="s">
        <v>27</v>
      </c>
      <c r="C3" s="7" t="s">
        <v>107</v>
      </c>
      <c r="D3" s="8" t="s">
        <v>126</v>
      </c>
      <c r="E3" s="8" t="s">
        <v>127</v>
      </c>
      <c r="F3" s="5">
        <v>2008</v>
      </c>
      <c r="G3" s="9">
        <v>0</v>
      </c>
      <c r="H3" s="9">
        <f>G3*12</f>
        <v>0</v>
      </c>
    </row>
    <row r="4" spans="1:8" x14ac:dyDescent="0.2">
      <c r="A4" s="145" t="s">
        <v>33</v>
      </c>
      <c r="B4" s="6" t="s">
        <v>27</v>
      </c>
      <c r="C4" s="100"/>
      <c r="D4" s="100" t="s">
        <v>413</v>
      </c>
      <c r="E4" s="100" t="s">
        <v>414</v>
      </c>
      <c r="F4" s="12">
        <v>2012</v>
      </c>
      <c r="G4" s="108">
        <v>0</v>
      </c>
      <c r="H4" s="108">
        <f t="shared" ref="H4:H5" si="0">G4*12</f>
        <v>0</v>
      </c>
    </row>
    <row r="5" spans="1:8" x14ac:dyDescent="0.2">
      <c r="A5" s="145" t="s">
        <v>0</v>
      </c>
      <c r="B5" s="6" t="s">
        <v>27</v>
      </c>
      <c r="C5" s="10"/>
      <c r="D5" s="100" t="s">
        <v>413</v>
      </c>
      <c r="E5" s="100" t="s">
        <v>415</v>
      </c>
      <c r="F5" s="12">
        <v>2012</v>
      </c>
      <c r="G5" s="108">
        <v>0</v>
      </c>
      <c r="H5" s="108">
        <f t="shared" si="0"/>
        <v>0</v>
      </c>
    </row>
    <row r="6" spans="1:8" x14ac:dyDescent="0.25">
      <c r="A6" s="190" t="s">
        <v>1</v>
      </c>
      <c r="B6" s="181" t="s">
        <v>27</v>
      </c>
      <c r="C6" s="13" t="s">
        <v>14</v>
      </c>
      <c r="D6" s="14" t="s">
        <v>15</v>
      </c>
      <c r="E6" s="181" t="s">
        <v>206</v>
      </c>
      <c r="F6" s="184">
        <v>2007</v>
      </c>
      <c r="G6" s="163">
        <v>0</v>
      </c>
      <c r="H6" s="163">
        <f>G6*12</f>
        <v>0</v>
      </c>
    </row>
    <row r="7" spans="1:8" x14ac:dyDescent="0.25">
      <c r="A7" s="191"/>
      <c r="B7" s="182"/>
      <c r="C7" s="15" t="s">
        <v>16</v>
      </c>
      <c r="D7" s="16" t="s">
        <v>17</v>
      </c>
      <c r="E7" s="182"/>
      <c r="F7" s="185"/>
      <c r="G7" s="164"/>
      <c r="H7" s="164"/>
    </row>
    <row r="8" spans="1:8" x14ac:dyDescent="0.25">
      <c r="A8" s="191"/>
      <c r="B8" s="182"/>
      <c r="C8" s="15" t="s">
        <v>13</v>
      </c>
      <c r="D8" s="16" t="s">
        <v>18</v>
      </c>
      <c r="E8" s="182"/>
      <c r="F8" s="185"/>
      <c r="G8" s="164"/>
      <c r="H8" s="164"/>
    </row>
    <row r="9" spans="1:8" x14ac:dyDescent="0.25">
      <c r="A9" s="191"/>
      <c r="B9" s="182"/>
      <c r="C9" s="15" t="s">
        <v>19</v>
      </c>
      <c r="D9" s="16" t="s">
        <v>20</v>
      </c>
      <c r="E9" s="182"/>
      <c r="F9" s="185"/>
      <c r="G9" s="164"/>
      <c r="H9" s="164"/>
    </row>
    <row r="10" spans="1:8" x14ac:dyDescent="0.25">
      <c r="A10" s="192"/>
      <c r="B10" s="183"/>
      <c r="C10" s="17" t="s">
        <v>21</v>
      </c>
      <c r="D10" s="18" t="s">
        <v>22</v>
      </c>
      <c r="E10" s="183"/>
      <c r="F10" s="186"/>
      <c r="G10" s="165"/>
      <c r="H10" s="165"/>
    </row>
    <row r="11" spans="1:8" x14ac:dyDescent="0.25">
      <c r="A11" s="19" t="s">
        <v>2</v>
      </c>
      <c r="B11" s="6" t="s">
        <v>27</v>
      </c>
      <c r="C11" s="20" t="s">
        <v>104</v>
      </c>
      <c r="D11" s="21" t="s">
        <v>105</v>
      </c>
      <c r="E11" s="22" t="s">
        <v>106</v>
      </c>
      <c r="F11" s="23">
        <v>2008</v>
      </c>
      <c r="G11" s="9">
        <v>0</v>
      </c>
      <c r="H11" s="9">
        <f>G11*12</f>
        <v>0</v>
      </c>
    </row>
    <row r="12" spans="1:8" x14ac:dyDescent="0.25">
      <c r="A12" s="19" t="s">
        <v>35</v>
      </c>
      <c r="B12" s="6" t="s">
        <v>27</v>
      </c>
      <c r="C12" s="10" t="s">
        <v>107</v>
      </c>
      <c r="D12" s="24" t="s">
        <v>121</v>
      </c>
      <c r="E12" s="8" t="s">
        <v>108</v>
      </c>
      <c r="F12" s="23">
        <v>2008</v>
      </c>
      <c r="G12" s="9">
        <v>0</v>
      </c>
      <c r="H12" s="108">
        <f t="shared" ref="H12:H17" si="1">G12*12</f>
        <v>0</v>
      </c>
    </row>
    <row r="13" spans="1:8" ht="28.5" x14ac:dyDescent="0.25">
      <c r="A13" s="19" t="s">
        <v>36</v>
      </c>
      <c r="B13" s="6" t="s">
        <v>27</v>
      </c>
      <c r="C13" s="8" t="s">
        <v>120</v>
      </c>
      <c r="D13" s="25" t="s">
        <v>411</v>
      </c>
      <c r="E13" s="8" t="s">
        <v>208</v>
      </c>
      <c r="F13" s="23">
        <v>2010</v>
      </c>
      <c r="G13" s="9">
        <v>0</v>
      </c>
      <c r="H13" s="108">
        <f t="shared" si="1"/>
        <v>0</v>
      </c>
    </row>
    <row r="14" spans="1:8" x14ac:dyDescent="0.25">
      <c r="A14" s="193" t="s">
        <v>3</v>
      </c>
      <c r="B14" s="181" t="s">
        <v>27</v>
      </c>
      <c r="C14" s="13" t="s">
        <v>109</v>
      </c>
      <c r="D14" s="14" t="s">
        <v>123</v>
      </c>
      <c r="E14" s="26" t="s">
        <v>112</v>
      </c>
      <c r="F14" s="27">
        <v>2010</v>
      </c>
      <c r="G14" s="9">
        <v>0</v>
      </c>
      <c r="H14" s="108">
        <f t="shared" si="1"/>
        <v>0</v>
      </c>
    </row>
    <row r="15" spans="1:8" x14ac:dyDescent="0.25">
      <c r="A15" s="194"/>
      <c r="B15" s="183"/>
      <c r="C15" s="28" t="s">
        <v>113</v>
      </c>
      <c r="D15" s="18" t="s">
        <v>114</v>
      </c>
      <c r="E15" s="28"/>
      <c r="F15" s="29">
        <v>2010</v>
      </c>
      <c r="G15" s="9">
        <v>0</v>
      </c>
      <c r="H15" s="108">
        <f t="shared" si="1"/>
        <v>0</v>
      </c>
    </row>
    <row r="16" spans="1:8" x14ac:dyDescent="0.25">
      <c r="A16" s="193" t="s">
        <v>4</v>
      </c>
      <c r="B16" s="181" t="s">
        <v>27</v>
      </c>
      <c r="C16" s="13" t="s">
        <v>109</v>
      </c>
      <c r="D16" s="14" t="s">
        <v>123</v>
      </c>
      <c r="E16" s="26" t="s">
        <v>115</v>
      </c>
      <c r="F16" s="27">
        <v>2010</v>
      </c>
      <c r="G16" s="9">
        <v>0</v>
      </c>
      <c r="H16" s="108">
        <f t="shared" si="1"/>
        <v>0</v>
      </c>
    </row>
    <row r="17" spans="1:8" x14ac:dyDescent="0.25">
      <c r="A17" s="194"/>
      <c r="B17" s="183"/>
      <c r="C17" s="28" t="s">
        <v>113</v>
      </c>
      <c r="D17" s="18" t="s">
        <v>114</v>
      </c>
      <c r="E17" s="28"/>
      <c r="F17" s="29">
        <v>2010</v>
      </c>
      <c r="G17" s="9">
        <v>0</v>
      </c>
      <c r="H17" s="108">
        <f t="shared" si="1"/>
        <v>0</v>
      </c>
    </row>
    <row r="18" spans="1:8" s="73" customFormat="1" x14ac:dyDescent="0.25">
      <c r="A18" s="168" t="s">
        <v>5</v>
      </c>
      <c r="B18" s="169" t="s">
        <v>27</v>
      </c>
      <c r="C18" s="76" t="s">
        <v>119</v>
      </c>
      <c r="D18" s="77" t="s">
        <v>38</v>
      </c>
      <c r="E18" s="172" t="s">
        <v>48</v>
      </c>
      <c r="F18" s="175">
        <v>2008</v>
      </c>
      <c r="G18" s="163">
        <v>0</v>
      </c>
      <c r="H18" s="163">
        <f>G18*12</f>
        <v>0</v>
      </c>
    </row>
    <row r="19" spans="1:8" s="73" customFormat="1" x14ac:dyDescent="0.25">
      <c r="A19" s="168"/>
      <c r="B19" s="170"/>
      <c r="C19" s="77">
        <v>1</v>
      </c>
      <c r="D19" s="77" t="s">
        <v>39</v>
      </c>
      <c r="E19" s="173"/>
      <c r="F19" s="176"/>
      <c r="G19" s="164"/>
      <c r="H19" s="164"/>
    </row>
    <row r="20" spans="1:8" s="73" customFormat="1" x14ac:dyDescent="0.25">
      <c r="A20" s="168"/>
      <c r="B20" s="170"/>
      <c r="C20" s="77">
        <v>1</v>
      </c>
      <c r="D20" s="77" t="s">
        <v>40</v>
      </c>
      <c r="E20" s="173"/>
      <c r="F20" s="176"/>
      <c r="G20" s="164"/>
      <c r="H20" s="164"/>
    </row>
    <row r="21" spans="1:8" s="73" customFormat="1" x14ac:dyDescent="0.25">
      <c r="A21" s="168"/>
      <c r="B21" s="170"/>
      <c r="C21" s="77">
        <v>1</v>
      </c>
      <c r="D21" s="77" t="s">
        <v>41</v>
      </c>
      <c r="E21" s="173"/>
      <c r="F21" s="176"/>
      <c r="G21" s="164"/>
      <c r="H21" s="164"/>
    </row>
    <row r="22" spans="1:8" s="73" customFormat="1" x14ac:dyDescent="0.25">
      <c r="A22" s="168"/>
      <c r="B22" s="170"/>
      <c r="C22" s="77">
        <v>2</v>
      </c>
      <c r="D22" s="77" t="s">
        <v>42</v>
      </c>
      <c r="E22" s="173"/>
      <c r="F22" s="176"/>
      <c r="G22" s="164"/>
      <c r="H22" s="164"/>
    </row>
    <row r="23" spans="1:8" s="73" customFormat="1" x14ac:dyDescent="0.25">
      <c r="A23" s="168"/>
      <c r="B23" s="170"/>
      <c r="C23" s="77">
        <v>2</v>
      </c>
      <c r="D23" s="77" t="s">
        <v>44</v>
      </c>
      <c r="E23" s="173"/>
      <c r="F23" s="176"/>
      <c r="G23" s="164"/>
      <c r="H23" s="164"/>
    </row>
    <row r="24" spans="1:8" s="73" customFormat="1" x14ac:dyDescent="0.25">
      <c r="A24" s="168"/>
      <c r="B24" s="170"/>
      <c r="C24" s="77">
        <v>3</v>
      </c>
      <c r="D24" s="77" t="s">
        <v>45</v>
      </c>
      <c r="E24" s="173"/>
      <c r="F24" s="176"/>
      <c r="G24" s="164"/>
      <c r="H24" s="164"/>
    </row>
    <row r="25" spans="1:8" s="73" customFormat="1" x14ac:dyDescent="0.25">
      <c r="A25" s="168"/>
      <c r="B25" s="170"/>
      <c r="C25" s="77">
        <v>4</v>
      </c>
      <c r="D25" s="77" t="s">
        <v>46</v>
      </c>
      <c r="E25" s="173"/>
      <c r="F25" s="176"/>
      <c r="G25" s="164"/>
      <c r="H25" s="164"/>
    </row>
    <row r="26" spans="1:8" s="73" customFormat="1" x14ac:dyDescent="0.25">
      <c r="A26" s="168"/>
      <c r="B26" s="170"/>
      <c r="C26" s="77">
        <v>1</v>
      </c>
      <c r="D26" s="77" t="s">
        <v>47</v>
      </c>
      <c r="E26" s="173"/>
      <c r="F26" s="176"/>
      <c r="G26" s="164"/>
      <c r="H26" s="164"/>
    </row>
    <row r="27" spans="1:8" s="73" customFormat="1" x14ac:dyDescent="0.25">
      <c r="A27" s="168"/>
      <c r="B27" s="171"/>
      <c r="C27" s="77">
        <v>1</v>
      </c>
      <c r="D27" s="77" t="s">
        <v>43</v>
      </c>
      <c r="E27" s="174"/>
      <c r="F27" s="177"/>
      <c r="G27" s="165"/>
      <c r="H27" s="165"/>
    </row>
    <row r="28" spans="1:8" x14ac:dyDescent="0.25">
      <c r="A28" s="30" t="s">
        <v>6</v>
      </c>
      <c r="B28" s="33" t="s">
        <v>31</v>
      </c>
      <c r="C28" s="8" t="s">
        <v>116</v>
      </c>
      <c r="D28" s="25" t="s">
        <v>117</v>
      </c>
      <c r="E28" s="8" t="s">
        <v>118</v>
      </c>
      <c r="F28" s="23">
        <v>2008</v>
      </c>
      <c r="G28" s="9">
        <v>0</v>
      </c>
      <c r="H28" s="9">
        <f>G28*12</f>
        <v>0</v>
      </c>
    </row>
    <row r="29" spans="1:8" s="32" customFormat="1" ht="28.5" x14ac:dyDescent="0.25">
      <c r="A29" s="30" t="s">
        <v>7</v>
      </c>
      <c r="B29" s="33" t="s">
        <v>31</v>
      </c>
      <c r="C29" s="34" t="s">
        <v>130</v>
      </c>
      <c r="D29" s="34" t="s">
        <v>132</v>
      </c>
      <c r="E29" s="34" t="s">
        <v>131</v>
      </c>
      <c r="F29" s="35">
        <v>2008</v>
      </c>
      <c r="G29" s="9">
        <v>0</v>
      </c>
      <c r="H29" s="108">
        <f t="shared" ref="H29:H41" si="2">G29*12</f>
        <v>0</v>
      </c>
    </row>
    <row r="30" spans="1:8" s="32" customFormat="1" x14ac:dyDescent="0.25">
      <c r="A30" s="178" t="s">
        <v>8</v>
      </c>
      <c r="B30" s="179" t="s">
        <v>216</v>
      </c>
      <c r="C30" s="36" t="s">
        <v>220</v>
      </c>
      <c r="D30" s="166" t="s">
        <v>221</v>
      </c>
      <c r="E30" s="166"/>
      <c r="F30" s="180" t="s">
        <v>219</v>
      </c>
      <c r="G30" s="9">
        <v>0</v>
      </c>
      <c r="H30" s="108">
        <f t="shared" si="2"/>
        <v>0</v>
      </c>
    </row>
    <row r="31" spans="1:8" s="32" customFormat="1" x14ac:dyDescent="0.25">
      <c r="A31" s="178"/>
      <c r="B31" s="179"/>
      <c r="C31" s="37" t="s">
        <v>222</v>
      </c>
      <c r="D31" s="167" t="s">
        <v>223</v>
      </c>
      <c r="E31" s="167"/>
      <c r="F31" s="180"/>
      <c r="G31" s="9">
        <v>0</v>
      </c>
      <c r="H31" s="108">
        <f t="shared" si="2"/>
        <v>0</v>
      </c>
    </row>
    <row r="32" spans="1:8" s="32" customFormat="1" x14ac:dyDescent="0.25">
      <c r="A32" s="178"/>
      <c r="B32" s="179"/>
      <c r="C32" s="37" t="s">
        <v>224</v>
      </c>
      <c r="D32" s="167" t="s">
        <v>225</v>
      </c>
      <c r="E32" s="167"/>
      <c r="F32" s="180"/>
      <c r="G32" s="9">
        <v>0</v>
      </c>
      <c r="H32" s="108">
        <f t="shared" si="2"/>
        <v>0</v>
      </c>
    </row>
    <row r="33" spans="1:8" s="32" customFormat="1" x14ac:dyDescent="0.25">
      <c r="A33" s="178"/>
      <c r="B33" s="179"/>
      <c r="C33" s="37" t="s">
        <v>226</v>
      </c>
      <c r="D33" s="167" t="s">
        <v>227</v>
      </c>
      <c r="E33" s="167"/>
      <c r="F33" s="180"/>
      <c r="G33" s="9">
        <v>0</v>
      </c>
      <c r="H33" s="108">
        <f t="shared" si="2"/>
        <v>0</v>
      </c>
    </row>
    <row r="34" spans="1:8" s="32" customFormat="1" x14ac:dyDescent="0.25">
      <c r="A34" s="178"/>
      <c r="B34" s="179"/>
      <c r="C34" s="37" t="s">
        <v>217</v>
      </c>
      <c r="D34" s="167" t="s">
        <v>218</v>
      </c>
      <c r="E34" s="167"/>
      <c r="F34" s="180"/>
      <c r="G34" s="9">
        <v>0</v>
      </c>
      <c r="H34" s="108">
        <f t="shared" si="2"/>
        <v>0</v>
      </c>
    </row>
    <row r="35" spans="1:8" s="32" customFormat="1" x14ac:dyDescent="0.25">
      <c r="A35" s="178"/>
      <c r="B35" s="179"/>
      <c r="C35" s="37" t="s">
        <v>228</v>
      </c>
      <c r="D35" s="167" t="s">
        <v>229</v>
      </c>
      <c r="E35" s="167"/>
      <c r="F35" s="180"/>
      <c r="G35" s="9">
        <v>0</v>
      </c>
      <c r="H35" s="108">
        <f t="shared" si="2"/>
        <v>0</v>
      </c>
    </row>
    <row r="36" spans="1:8" s="32" customFormat="1" x14ac:dyDescent="0.25">
      <c r="A36" s="178"/>
      <c r="B36" s="179"/>
      <c r="C36" s="36" t="s">
        <v>230</v>
      </c>
      <c r="D36" s="166" t="s">
        <v>231</v>
      </c>
      <c r="E36" s="166"/>
      <c r="F36" s="180"/>
      <c r="G36" s="9">
        <v>0</v>
      </c>
      <c r="H36" s="108">
        <f t="shared" si="2"/>
        <v>0</v>
      </c>
    </row>
    <row r="37" spans="1:8" s="32" customFormat="1" x14ac:dyDescent="0.25">
      <c r="A37" s="178"/>
      <c r="B37" s="179"/>
      <c r="C37" s="37" t="s">
        <v>232</v>
      </c>
      <c r="D37" s="167" t="s">
        <v>233</v>
      </c>
      <c r="E37" s="167"/>
      <c r="F37" s="180"/>
      <c r="G37" s="9">
        <v>0</v>
      </c>
      <c r="H37" s="108">
        <f t="shared" si="2"/>
        <v>0</v>
      </c>
    </row>
    <row r="38" spans="1:8" s="32" customFormat="1" x14ac:dyDescent="0.25">
      <c r="A38" s="178"/>
      <c r="B38" s="179"/>
      <c r="C38" s="37" t="s">
        <v>234</v>
      </c>
      <c r="D38" s="167" t="s">
        <v>235</v>
      </c>
      <c r="E38" s="167"/>
      <c r="F38" s="180"/>
      <c r="G38" s="9">
        <v>0</v>
      </c>
      <c r="H38" s="108">
        <f t="shared" si="2"/>
        <v>0</v>
      </c>
    </row>
    <row r="39" spans="1:8" s="32" customFormat="1" x14ac:dyDescent="0.25">
      <c r="A39" s="178"/>
      <c r="B39" s="179"/>
      <c r="C39" s="37" t="s">
        <v>236</v>
      </c>
      <c r="D39" s="167" t="s">
        <v>237</v>
      </c>
      <c r="E39" s="167"/>
      <c r="F39" s="180"/>
      <c r="G39" s="9">
        <v>0</v>
      </c>
      <c r="H39" s="108">
        <f t="shared" si="2"/>
        <v>0</v>
      </c>
    </row>
    <row r="40" spans="1:8" s="32" customFormat="1" x14ac:dyDescent="0.25">
      <c r="A40" s="178"/>
      <c r="B40" s="179"/>
      <c r="C40" s="37" t="s">
        <v>238</v>
      </c>
      <c r="D40" s="167" t="s">
        <v>239</v>
      </c>
      <c r="E40" s="167"/>
      <c r="F40" s="180"/>
      <c r="G40" s="9">
        <v>0</v>
      </c>
      <c r="H40" s="108">
        <f t="shared" si="2"/>
        <v>0</v>
      </c>
    </row>
    <row r="41" spans="1:8" s="32" customFormat="1" x14ac:dyDescent="0.25">
      <c r="A41" s="178"/>
      <c r="B41" s="179"/>
      <c r="C41" s="37" t="s">
        <v>240</v>
      </c>
      <c r="D41" s="167" t="s">
        <v>241</v>
      </c>
      <c r="E41" s="167"/>
      <c r="F41" s="180"/>
      <c r="G41" s="9">
        <v>0</v>
      </c>
      <c r="H41" s="108">
        <f t="shared" si="2"/>
        <v>0</v>
      </c>
    </row>
    <row r="42" spans="1:8" s="32" customFormat="1" ht="114" x14ac:dyDescent="0.25">
      <c r="A42" s="19" t="s">
        <v>9</v>
      </c>
      <c r="B42" s="33" t="s">
        <v>31</v>
      </c>
      <c r="C42" s="34" t="s">
        <v>308</v>
      </c>
      <c r="D42" s="34" t="s">
        <v>290</v>
      </c>
      <c r="E42" s="34" t="s">
        <v>416</v>
      </c>
      <c r="F42" s="109">
        <v>2013</v>
      </c>
      <c r="G42" s="9">
        <v>0</v>
      </c>
      <c r="H42" s="9">
        <f>G42*12</f>
        <v>0</v>
      </c>
    </row>
    <row r="43" spans="1:8" s="32" customFormat="1" ht="114" x14ac:dyDescent="0.25">
      <c r="A43" s="19" t="s">
        <v>10</v>
      </c>
      <c r="B43" s="33" t="s">
        <v>31</v>
      </c>
      <c r="C43" s="34" t="s">
        <v>309</v>
      </c>
      <c r="D43" s="34" t="s">
        <v>291</v>
      </c>
      <c r="E43" s="34" t="s">
        <v>292</v>
      </c>
      <c r="F43" s="109">
        <v>2013</v>
      </c>
      <c r="G43" s="9">
        <v>0</v>
      </c>
      <c r="H43" s="108">
        <f t="shared" ref="H43:H57" si="3">G43*12</f>
        <v>0</v>
      </c>
    </row>
    <row r="44" spans="1:8" s="32" customFormat="1" ht="114" x14ac:dyDescent="0.25">
      <c r="A44" s="19" t="s">
        <v>11</v>
      </c>
      <c r="B44" s="33" t="s">
        <v>31</v>
      </c>
      <c r="C44" s="34" t="s">
        <v>309</v>
      </c>
      <c r="D44" s="34" t="s">
        <v>291</v>
      </c>
      <c r="E44" s="38" t="s">
        <v>293</v>
      </c>
      <c r="F44" s="109">
        <v>2013</v>
      </c>
      <c r="G44" s="9">
        <v>0</v>
      </c>
      <c r="H44" s="108">
        <f t="shared" si="3"/>
        <v>0</v>
      </c>
    </row>
    <row r="45" spans="1:8" s="32" customFormat="1" ht="114" x14ac:dyDescent="0.25">
      <c r="A45" s="19" t="s">
        <v>133</v>
      </c>
      <c r="B45" s="33" t="s">
        <v>31</v>
      </c>
      <c r="C45" s="34" t="s">
        <v>309</v>
      </c>
      <c r="D45" s="34" t="s">
        <v>291</v>
      </c>
      <c r="E45" s="38" t="s">
        <v>294</v>
      </c>
      <c r="F45" s="109">
        <v>2013</v>
      </c>
      <c r="G45" s="9">
        <v>0</v>
      </c>
      <c r="H45" s="108">
        <f t="shared" si="3"/>
        <v>0</v>
      </c>
    </row>
    <row r="46" spans="1:8" s="32" customFormat="1" ht="114" x14ac:dyDescent="0.25">
      <c r="A46" s="19" t="s">
        <v>12</v>
      </c>
      <c r="B46" s="33" t="s">
        <v>31</v>
      </c>
      <c r="C46" s="34" t="s">
        <v>309</v>
      </c>
      <c r="D46" s="34" t="s">
        <v>291</v>
      </c>
      <c r="E46" s="38" t="s">
        <v>295</v>
      </c>
      <c r="F46" s="109">
        <v>2013</v>
      </c>
      <c r="G46" s="9">
        <v>0</v>
      </c>
      <c r="H46" s="108">
        <f t="shared" si="3"/>
        <v>0</v>
      </c>
    </row>
    <row r="47" spans="1:8" s="32" customFormat="1" ht="114" x14ac:dyDescent="0.25">
      <c r="A47" s="19" t="s">
        <v>134</v>
      </c>
      <c r="B47" s="33" t="s">
        <v>31</v>
      </c>
      <c r="C47" s="34" t="s">
        <v>309</v>
      </c>
      <c r="D47" s="34" t="s">
        <v>291</v>
      </c>
      <c r="E47" s="38" t="s">
        <v>296</v>
      </c>
      <c r="F47" s="109">
        <v>2013</v>
      </c>
      <c r="G47" s="9">
        <v>0</v>
      </c>
      <c r="H47" s="108">
        <f t="shared" si="3"/>
        <v>0</v>
      </c>
    </row>
    <row r="48" spans="1:8" s="32" customFormat="1" ht="114" x14ac:dyDescent="0.25">
      <c r="A48" s="19" t="s">
        <v>135</v>
      </c>
      <c r="B48" s="33" t="s">
        <v>31</v>
      </c>
      <c r="C48" s="34" t="s">
        <v>309</v>
      </c>
      <c r="D48" s="34" t="s">
        <v>291</v>
      </c>
      <c r="E48" s="38" t="s">
        <v>297</v>
      </c>
      <c r="F48" s="109">
        <v>2013</v>
      </c>
      <c r="G48" s="9">
        <v>0</v>
      </c>
      <c r="H48" s="108">
        <f t="shared" si="3"/>
        <v>0</v>
      </c>
    </row>
    <row r="49" spans="1:8" s="32" customFormat="1" ht="114" x14ac:dyDescent="0.25">
      <c r="A49" s="19" t="s">
        <v>136</v>
      </c>
      <c r="B49" s="33" t="s">
        <v>31</v>
      </c>
      <c r="C49" s="34" t="s">
        <v>309</v>
      </c>
      <c r="D49" s="34" t="s">
        <v>291</v>
      </c>
      <c r="E49" s="38" t="s">
        <v>298</v>
      </c>
      <c r="F49" s="109">
        <v>2013</v>
      </c>
      <c r="G49" s="9">
        <v>0</v>
      </c>
      <c r="H49" s="108">
        <f t="shared" si="3"/>
        <v>0</v>
      </c>
    </row>
    <row r="50" spans="1:8" s="32" customFormat="1" ht="114" x14ac:dyDescent="0.25">
      <c r="A50" s="19" t="s">
        <v>137</v>
      </c>
      <c r="B50" s="33" t="s">
        <v>31</v>
      </c>
      <c r="C50" s="34" t="s">
        <v>309</v>
      </c>
      <c r="D50" s="34" t="s">
        <v>291</v>
      </c>
      <c r="E50" s="38" t="s">
        <v>299</v>
      </c>
      <c r="F50" s="109">
        <v>2013</v>
      </c>
      <c r="G50" s="9">
        <v>0</v>
      </c>
      <c r="H50" s="108">
        <f t="shared" si="3"/>
        <v>0</v>
      </c>
    </row>
    <row r="51" spans="1:8" s="32" customFormat="1" ht="114" x14ac:dyDescent="0.25">
      <c r="A51" s="19" t="s">
        <v>138</v>
      </c>
      <c r="B51" s="33" t="s">
        <v>31</v>
      </c>
      <c r="C51" s="34" t="s">
        <v>309</v>
      </c>
      <c r="D51" s="34" t="s">
        <v>291</v>
      </c>
      <c r="E51" s="38" t="s">
        <v>300</v>
      </c>
      <c r="F51" s="109">
        <v>2013</v>
      </c>
      <c r="G51" s="9">
        <v>0</v>
      </c>
      <c r="H51" s="108">
        <f t="shared" si="3"/>
        <v>0</v>
      </c>
    </row>
    <row r="52" spans="1:8" s="32" customFormat="1" ht="114" x14ac:dyDescent="0.25">
      <c r="A52" s="19" t="s">
        <v>139</v>
      </c>
      <c r="B52" s="33" t="s">
        <v>31</v>
      </c>
      <c r="C52" s="34" t="s">
        <v>309</v>
      </c>
      <c r="D52" s="34" t="s">
        <v>291</v>
      </c>
      <c r="E52" s="38" t="s">
        <v>301</v>
      </c>
      <c r="F52" s="109">
        <v>2013</v>
      </c>
      <c r="G52" s="9">
        <v>0</v>
      </c>
      <c r="H52" s="108">
        <f t="shared" si="3"/>
        <v>0</v>
      </c>
    </row>
    <row r="53" spans="1:8" s="32" customFormat="1" ht="114" x14ac:dyDescent="0.25">
      <c r="A53" s="19" t="s">
        <v>140</v>
      </c>
      <c r="B53" s="33" t="s">
        <v>31</v>
      </c>
      <c r="C53" s="34" t="s">
        <v>309</v>
      </c>
      <c r="D53" s="34" t="s">
        <v>291</v>
      </c>
      <c r="E53" s="38" t="s">
        <v>302</v>
      </c>
      <c r="F53" s="109">
        <v>2013</v>
      </c>
      <c r="G53" s="9">
        <v>0</v>
      </c>
      <c r="H53" s="108">
        <f t="shared" si="3"/>
        <v>0</v>
      </c>
    </row>
    <row r="54" spans="1:8" s="32" customFormat="1" ht="114" x14ac:dyDescent="0.25">
      <c r="A54" s="19" t="s">
        <v>141</v>
      </c>
      <c r="B54" s="33" t="s">
        <v>31</v>
      </c>
      <c r="C54" s="34" t="s">
        <v>309</v>
      </c>
      <c r="D54" s="34" t="s">
        <v>291</v>
      </c>
      <c r="E54" s="38" t="s">
        <v>303</v>
      </c>
      <c r="F54" s="109">
        <v>2013</v>
      </c>
      <c r="G54" s="9">
        <v>0</v>
      </c>
      <c r="H54" s="108">
        <f t="shared" si="3"/>
        <v>0</v>
      </c>
    </row>
    <row r="55" spans="1:8" s="32" customFormat="1" ht="114" x14ac:dyDescent="0.25">
      <c r="A55" s="19" t="s">
        <v>142</v>
      </c>
      <c r="B55" s="33" t="s">
        <v>31</v>
      </c>
      <c r="C55" s="34" t="s">
        <v>309</v>
      </c>
      <c r="D55" s="34" t="s">
        <v>291</v>
      </c>
      <c r="E55" s="38" t="s">
        <v>304</v>
      </c>
      <c r="F55" s="109">
        <v>2013</v>
      </c>
      <c r="G55" s="9">
        <v>0</v>
      </c>
      <c r="H55" s="108">
        <f t="shared" si="3"/>
        <v>0</v>
      </c>
    </row>
    <row r="56" spans="1:8" s="32" customFormat="1" ht="114" x14ac:dyDescent="0.25">
      <c r="A56" s="19" t="s">
        <v>143</v>
      </c>
      <c r="B56" s="33" t="s">
        <v>31</v>
      </c>
      <c r="C56" s="34" t="s">
        <v>309</v>
      </c>
      <c r="D56" s="34" t="s">
        <v>291</v>
      </c>
      <c r="E56" s="38" t="s">
        <v>305</v>
      </c>
      <c r="F56" s="109">
        <v>2013</v>
      </c>
      <c r="G56" s="9">
        <v>0</v>
      </c>
      <c r="H56" s="108">
        <f t="shared" si="3"/>
        <v>0</v>
      </c>
    </row>
    <row r="57" spans="1:8" s="32" customFormat="1" ht="114" x14ac:dyDescent="0.25">
      <c r="A57" s="19" t="s">
        <v>144</v>
      </c>
      <c r="B57" s="33" t="s">
        <v>31</v>
      </c>
      <c r="C57" s="34" t="s">
        <v>309</v>
      </c>
      <c r="D57" s="34" t="s">
        <v>291</v>
      </c>
      <c r="E57" s="38" t="s">
        <v>306</v>
      </c>
      <c r="F57" s="109">
        <v>2013</v>
      </c>
      <c r="G57" s="9">
        <v>0</v>
      </c>
      <c r="H57" s="108">
        <f t="shared" si="3"/>
        <v>0</v>
      </c>
    </row>
    <row r="58" spans="1:8" s="32" customFormat="1" ht="114" x14ac:dyDescent="0.25">
      <c r="A58" s="19" t="s">
        <v>145</v>
      </c>
      <c r="B58" s="33" t="s">
        <v>31</v>
      </c>
      <c r="C58" s="34" t="s">
        <v>309</v>
      </c>
      <c r="D58" s="34" t="s">
        <v>291</v>
      </c>
      <c r="E58" s="38" t="s">
        <v>307</v>
      </c>
      <c r="F58" s="109">
        <v>2013</v>
      </c>
      <c r="G58" s="108">
        <v>0</v>
      </c>
      <c r="H58" s="108">
        <f t="shared" ref="H58" si="4">G58*12</f>
        <v>0</v>
      </c>
    </row>
    <row r="59" spans="1:8" ht="15" x14ac:dyDescent="0.25">
      <c r="A59" s="102"/>
      <c r="F59" s="39" t="s">
        <v>205</v>
      </c>
      <c r="G59" s="40">
        <f>SUM(G3:G58)</f>
        <v>0</v>
      </c>
      <c r="H59" s="40">
        <f>SUM(H3:H58)</f>
        <v>0</v>
      </c>
    </row>
  </sheetData>
  <mergeCells count="34">
    <mergeCell ref="A16:A17"/>
    <mergeCell ref="B6:B10"/>
    <mergeCell ref="B14:B15"/>
    <mergeCell ref="B16:B17"/>
    <mergeCell ref="A14:A15"/>
    <mergeCell ref="G6:G10"/>
    <mergeCell ref="E6:E10"/>
    <mergeCell ref="F6:F10"/>
    <mergeCell ref="H1:H2"/>
    <mergeCell ref="G1:G2"/>
    <mergeCell ref="A1:F1"/>
    <mergeCell ref="A6:A10"/>
    <mergeCell ref="H6:H10"/>
    <mergeCell ref="D41:E41"/>
    <mergeCell ref="D37:E37"/>
    <mergeCell ref="D32:E32"/>
    <mergeCell ref="D34:E34"/>
    <mergeCell ref="D35:E35"/>
    <mergeCell ref="H18:H27"/>
    <mergeCell ref="D36:E36"/>
    <mergeCell ref="D33:E33"/>
    <mergeCell ref="A18:A27"/>
    <mergeCell ref="B18:B27"/>
    <mergeCell ref="E18:E27"/>
    <mergeCell ref="F18:F27"/>
    <mergeCell ref="G18:G27"/>
    <mergeCell ref="A30:A41"/>
    <mergeCell ref="B30:B41"/>
    <mergeCell ref="D39:E39"/>
    <mergeCell ref="F30:F41"/>
    <mergeCell ref="D31:E31"/>
    <mergeCell ref="D38:E38"/>
    <mergeCell ref="D30:E30"/>
    <mergeCell ref="D40:E40"/>
  </mergeCells>
  <phoneticPr fontId="4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alignWithMargins="0">
    <oddFooter>Stranica &amp;P od &amp;N</oddFooter>
  </headerFooter>
  <ignoredErrors>
    <ignoredError sqref="F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0" zoomScaleNormal="80" workbookViewId="0">
      <pane ySplit="1" topLeftCell="A2" activePane="bottomLeft" state="frozen"/>
      <selection pane="bottomLeft" activeCell="C23" sqref="C23"/>
    </sheetView>
  </sheetViews>
  <sheetFormatPr defaultColWidth="9.140625" defaultRowHeight="14.25" x14ac:dyDescent="0.25"/>
  <cols>
    <col min="1" max="1" width="9.140625" style="1"/>
    <col min="2" max="2" width="44.140625" style="1" customWidth="1"/>
    <col min="3" max="4" width="25.85546875" style="1" customWidth="1"/>
    <col min="5" max="5" width="49.5703125" style="1" customWidth="1"/>
    <col min="6" max="7" width="24" style="64" customWidth="1"/>
    <col min="8" max="8" width="23.85546875" style="1" bestFit="1" customWidth="1"/>
    <col min="9" max="16384" width="9.140625" style="1"/>
  </cols>
  <sheetData>
    <row r="1" spans="1:7" ht="72.75" customHeight="1" x14ac:dyDescent="0.25">
      <c r="A1" s="198" t="s">
        <v>513</v>
      </c>
      <c r="B1" s="198"/>
      <c r="C1" s="198"/>
      <c r="D1" s="198"/>
      <c r="E1" s="198"/>
      <c r="F1" s="199" t="s">
        <v>257</v>
      </c>
      <c r="G1" s="201" t="s">
        <v>424</v>
      </c>
    </row>
    <row r="2" spans="1:7" ht="35.25" customHeight="1" x14ac:dyDescent="0.25">
      <c r="A2" s="52" t="s">
        <v>258</v>
      </c>
      <c r="B2" s="52" t="s">
        <v>445</v>
      </c>
      <c r="C2" s="52" t="s">
        <v>255</v>
      </c>
      <c r="D2" s="52" t="s">
        <v>444</v>
      </c>
      <c r="E2" s="52" t="s">
        <v>256</v>
      </c>
      <c r="F2" s="200"/>
      <c r="G2" s="201"/>
    </row>
    <row r="3" spans="1:7" ht="36" customHeight="1" x14ac:dyDescent="0.25">
      <c r="A3" s="202" t="s">
        <v>443</v>
      </c>
      <c r="B3" s="202"/>
      <c r="C3" s="202"/>
      <c r="D3" s="202"/>
      <c r="E3" s="202"/>
      <c r="F3" s="202"/>
      <c r="G3" s="202"/>
    </row>
    <row r="4" spans="1:7" s="43" customFormat="1" ht="54" customHeight="1" x14ac:dyDescent="0.25">
      <c r="A4" s="58" t="s">
        <v>32</v>
      </c>
      <c r="B4" s="6" t="s">
        <v>261</v>
      </c>
      <c r="C4" s="57">
        <v>1</v>
      </c>
      <c r="D4" s="57">
        <v>6900339</v>
      </c>
      <c r="E4" s="6" t="s">
        <v>310</v>
      </c>
      <c r="F4" s="61">
        <v>0</v>
      </c>
      <c r="G4" s="61">
        <f>F4*12</f>
        <v>0</v>
      </c>
    </row>
    <row r="5" spans="1:7" s="43" customFormat="1" ht="120" customHeight="1" x14ac:dyDescent="0.25">
      <c r="A5" s="58" t="s">
        <v>33</v>
      </c>
      <c r="B5" s="6" t="s">
        <v>311</v>
      </c>
      <c r="C5" s="57">
        <v>2</v>
      </c>
      <c r="D5" s="57">
        <v>6900339</v>
      </c>
      <c r="E5" s="6" t="s">
        <v>463</v>
      </c>
      <c r="F5" s="61">
        <v>0</v>
      </c>
      <c r="G5" s="61">
        <f t="shared" ref="G5:G12" si="0">F5*12</f>
        <v>0</v>
      </c>
    </row>
    <row r="6" spans="1:7" s="43" customFormat="1" ht="136.5" customHeight="1" x14ac:dyDescent="0.25">
      <c r="A6" s="58" t="s">
        <v>0</v>
      </c>
      <c r="B6" s="6" t="s">
        <v>312</v>
      </c>
      <c r="C6" s="57">
        <v>2</v>
      </c>
      <c r="D6" s="57">
        <v>6900339</v>
      </c>
      <c r="E6" s="6" t="s">
        <v>462</v>
      </c>
      <c r="F6" s="61">
        <v>0</v>
      </c>
      <c r="G6" s="61">
        <f t="shared" si="0"/>
        <v>0</v>
      </c>
    </row>
    <row r="7" spans="1:7" s="43" customFormat="1" ht="85.5" x14ac:dyDescent="0.25">
      <c r="A7" s="58" t="s">
        <v>1</v>
      </c>
      <c r="B7" s="6" t="s">
        <v>452</v>
      </c>
      <c r="C7" s="57">
        <v>1</v>
      </c>
      <c r="D7" s="57">
        <v>5925653</v>
      </c>
      <c r="E7" s="6" t="s">
        <v>453</v>
      </c>
      <c r="F7" s="61">
        <v>0</v>
      </c>
      <c r="G7" s="61">
        <f t="shared" si="0"/>
        <v>0</v>
      </c>
    </row>
    <row r="8" spans="1:7" s="43" customFormat="1" ht="36" customHeight="1" x14ac:dyDescent="0.25">
      <c r="A8" s="58" t="s">
        <v>2</v>
      </c>
      <c r="B8" s="6" t="s">
        <v>454</v>
      </c>
      <c r="C8" s="57">
        <v>300</v>
      </c>
      <c r="D8" s="57">
        <v>5925653</v>
      </c>
      <c r="E8" s="6" t="s">
        <v>455</v>
      </c>
      <c r="F8" s="61">
        <v>0</v>
      </c>
      <c r="G8" s="61">
        <f t="shared" si="0"/>
        <v>0</v>
      </c>
    </row>
    <row r="9" spans="1:7" s="43" customFormat="1" ht="36" customHeight="1" x14ac:dyDescent="0.25">
      <c r="A9" s="58" t="s">
        <v>35</v>
      </c>
      <c r="B9" s="6" t="s">
        <v>456</v>
      </c>
      <c r="C9" s="57">
        <v>300</v>
      </c>
      <c r="D9" s="57">
        <v>5925653</v>
      </c>
      <c r="E9" s="6" t="s">
        <v>457</v>
      </c>
      <c r="F9" s="61">
        <v>0</v>
      </c>
      <c r="G9" s="61">
        <f t="shared" si="0"/>
        <v>0</v>
      </c>
    </row>
    <row r="10" spans="1:7" s="43" customFormat="1" ht="114" customHeight="1" x14ac:dyDescent="0.25">
      <c r="A10" s="58" t="s">
        <v>36</v>
      </c>
      <c r="B10" s="6" t="s">
        <v>460</v>
      </c>
      <c r="C10" s="57">
        <v>1</v>
      </c>
      <c r="D10" s="57">
        <v>6900339</v>
      </c>
      <c r="E10" s="6" t="s">
        <v>461</v>
      </c>
      <c r="F10" s="61">
        <v>0</v>
      </c>
      <c r="G10" s="61">
        <f t="shared" si="0"/>
        <v>0</v>
      </c>
    </row>
    <row r="11" spans="1:7" s="43" customFormat="1" ht="143.25" customHeight="1" x14ac:dyDescent="0.25">
      <c r="A11" s="58" t="s">
        <v>3</v>
      </c>
      <c r="B11" s="6" t="s">
        <v>459</v>
      </c>
      <c r="C11" s="57">
        <v>1</v>
      </c>
      <c r="D11" s="57">
        <v>6900339</v>
      </c>
      <c r="E11" s="6" t="s">
        <v>458</v>
      </c>
      <c r="F11" s="61">
        <v>0</v>
      </c>
      <c r="G11" s="61">
        <f t="shared" si="0"/>
        <v>0</v>
      </c>
    </row>
    <row r="12" spans="1:7" s="43" customFormat="1" ht="54" customHeight="1" x14ac:dyDescent="0.25">
      <c r="A12" s="58" t="s">
        <v>4</v>
      </c>
      <c r="B12" s="57" t="s">
        <v>313</v>
      </c>
      <c r="C12" s="57">
        <v>2</v>
      </c>
      <c r="D12" s="57">
        <v>6607566</v>
      </c>
      <c r="E12" s="6" t="s">
        <v>314</v>
      </c>
      <c r="F12" s="61">
        <v>0</v>
      </c>
      <c r="G12" s="61">
        <f t="shared" si="0"/>
        <v>0</v>
      </c>
    </row>
    <row r="13" spans="1:7" s="43" customFormat="1" ht="54" customHeight="1" x14ac:dyDescent="0.25">
      <c r="A13" s="58" t="s">
        <v>5</v>
      </c>
      <c r="B13" s="150"/>
      <c r="C13" s="57">
        <v>1</v>
      </c>
      <c r="D13" s="57" t="s">
        <v>531</v>
      </c>
      <c r="E13" s="6" t="s">
        <v>535</v>
      </c>
      <c r="F13" s="61">
        <v>0</v>
      </c>
      <c r="G13" s="61">
        <f t="shared" ref="G13:G16" si="1">F13*12</f>
        <v>0</v>
      </c>
    </row>
    <row r="14" spans="1:7" s="43" customFormat="1" ht="54" customHeight="1" x14ac:dyDescent="0.25">
      <c r="A14" s="58" t="s">
        <v>6</v>
      </c>
      <c r="B14" s="150"/>
      <c r="C14" s="57">
        <v>1</v>
      </c>
      <c r="D14" s="57" t="s">
        <v>532</v>
      </c>
      <c r="E14" s="6" t="s">
        <v>535</v>
      </c>
      <c r="F14" s="61">
        <v>0</v>
      </c>
      <c r="G14" s="61">
        <f t="shared" si="1"/>
        <v>0</v>
      </c>
    </row>
    <row r="15" spans="1:7" s="43" customFormat="1" ht="54" customHeight="1" x14ac:dyDescent="0.25">
      <c r="A15" s="58" t="s">
        <v>7</v>
      </c>
      <c r="B15" s="150"/>
      <c r="C15" s="57">
        <v>1</v>
      </c>
      <c r="D15" s="57" t="s">
        <v>533</v>
      </c>
      <c r="E15" s="6" t="s">
        <v>536</v>
      </c>
      <c r="F15" s="61">
        <v>0</v>
      </c>
      <c r="G15" s="61">
        <f t="shared" si="1"/>
        <v>0</v>
      </c>
    </row>
    <row r="16" spans="1:7" s="43" customFormat="1" ht="54" customHeight="1" x14ac:dyDescent="0.25">
      <c r="A16" s="58" t="s">
        <v>8</v>
      </c>
      <c r="B16" s="150"/>
      <c r="C16" s="57">
        <v>1</v>
      </c>
      <c r="D16" s="57" t="s">
        <v>534</v>
      </c>
      <c r="E16" s="6" t="s">
        <v>536</v>
      </c>
      <c r="F16" s="61">
        <v>0</v>
      </c>
      <c r="G16" s="61">
        <f t="shared" si="1"/>
        <v>0</v>
      </c>
    </row>
    <row r="17" spans="1:7" s="43" customFormat="1" x14ac:dyDescent="0.25">
      <c r="A17" s="58" t="s">
        <v>9</v>
      </c>
      <c r="B17" s="55" t="s">
        <v>29</v>
      </c>
      <c r="C17" s="57"/>
      <c r="D17" s="57"/>
      <c r="E17" s="57" t="s">
        <v>30</v>
      </c>
      <c r="F17" s="61">
        <v>0</v>
      </c>
      <c r="G17" s="61">
        <f>F17*12</f>
        <v>0</v>
      </c>
    </row>
    <row r="18" spans="1:7" s="43" customFormat="1" ht="30" customHeight="1" x14ac:dyDescent="0.25">
      <c r="A18" s="195" t="s">
        <v>37</v>
      </c>
      <c r="B18" s="196"/>
      <c r="C18" s="196"/>
      <c r="D18" s="196"/>
      <c r="E18" s="196"/>
      <c r="F18" s="196"/>
      <c r="G18" s="197"/>
    </row>
    <row r="19" spans="1:7" s="43" customFormat="1" x14ac:dyDescent="0.25">
      <c r="A19" s="58" t="s">
        <v>10</v>
      </c>
      <c r="B19" s="62" t="s">
        <v>451</v>
      </c>
      <c r="C19" s="62" t="s">
        <v>448</v>
      </c>
      <c r="D19" s="62"/>
      <c r="E19" s="62"/>
      <c r="F19" s="61">
        <v>0</v>
      </c>
      <c r="G19" s="61">
        <f>F19*12</f>
        <v>0</v>
      </c>
    </row>
    <row r="20" spans="1:7" s="43" customFormat="1" x14ac:dyDescent="0.25">
      <c r="A20" s="58" t="s">
        <v>11</v>
      </c>
      <c r="B20" s="62" t="s">
        <v>451</v>
      </c>
      <c r="C20" s="62" t="s">
        <v>449</v>
      </c>
      <c r="D20" s="62"/>
      <c r="E20" s="62"/>
      <c r="F20" s="61">
        <v>0</v>
      </c>
      <c r="G20" s="61">
        <f t="shared" ref="G20:G21" si="2">F20*12</f>
        <v>0</v>
      </c>
    </row>
    <row r="21" spans="1:7" s="43" customFormat="1" x14ac:dyDescent="0.25">
      <c r="A21" s="58" t="s">
        <v>133</v>
      </c>
      <c r="B21" s="62" t="s">
        <v>451</v>
      </c>
      <c r="C21" s="62" t="s">
        <v>450</v>
      </c>
      <c r="D21" s="62"/>
      <c r="E21" s="62"/>
      <c r="F21" s="61">
        <v>0</v>
      </c>
      <c r="G21" s="61">
        <f t="shared" si="2"/>
        <v>0</v>
      </c>
    </row>
    <row r="22" spans="1:7" s="43" customFormat="1" ht="15" x14ac:dyDescent="0.25">
      <c r="A22" s="1"/>
      <c r="B22" s="1"/>
      <c r="C22" s="1"/>
      <c r="D22" s="1"/>
      <c r="E22" s="39" t="s">
        <v>205</v>
      </c>
      <c r="F22" s="63">
        <f>SUM(F3:F21)</f>
        <v>0</v>
      </c>
      <c r="G22" s="63">
        <f>SUM(G3:G21)</f>
        <v>0</v>
      </c>
    </row>
  </sheetData>
  <mergeCells count="5">
    <mergeCell ref="A18:G18"/>
    <mergeCell ref="A1:E1"/>
    <mergeCell ref="F1:F2"/>
    <mergeCell ref="G1:G2"/>
    <mergeCell ref="A3:G3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 alignWithMargins="0">
    <oddFooter>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zoomScale="80" zoomScaleNormal="80" workbookViewId="0">
      <pane ySplit="2" topLeftCell="A3" activePane="bottomLeft" state="frozen"/>
      <selection pane="bottomLeft" sqref="A1:H1"/>
    </sheetView>
  </sheetViews>
  <sheetFormatPr defaultColWidth="9.140625" defaultRowHeight="14.25" x14ac:dyDescent="0.25"/>
  <cols>
    <col min="1" max="1" width="5.140625" style="71" bestFit="1" customWidth="1"/>
    <col min="2" max="2" width="16" style="71" bestFit="1" customWidth="1"/>
    <col min="3" max="3" width="27.7109375" style="71" bestFit="1" customWidth="1"/>
    <col min="4" max="4" width="73.140625" style="65" bestFit="1" customWidth="1"/>
    <col min="5" max="5" width="24" style="65" customWidth="1"/>
    <col min="6" max="6" width="20.140625" style="71" customWidth="1"/>
    <col min="7" max="8" width="21.5703125" style="72" customWidth="1"/>
    <col min="9" max="9" width="46.42578125" style="73" bestFit="1" customWidth="1"/>
    <col min="10" max="16384" width="9.140625" style="65"/>
  </cols>
  <sheetData>
    <row r="1" spans="1:9" ht="15.75" customHeight="1" x14ac:dyDescent="0.25">
      <c r="A1" s="203" t="s">
        <v>584</v>
      </c>
      <c r="B1" s="203"/>
      <c r="C1" s="203"/>
      <c r="D1" s="203"/>
      <c r="E1" s="203"/>
      <c r="F1" s="203"/>
      <c r="G1" s="203"/>
      <c r="H1" s="203"/>
      <c r="I1" s="65"/>
    </row>
    <row r="2" spans="1:9" ht="47.25" customHeight="1" x14ac:dyDescent="0.25">
      <c r="A2" s="66" t="s">
        <v>259</v>
      </c>
      <c r="B2" s="66" t="s">
        <v>28</v>
      </c>
      <c r="C2" s="67" t="s">
        <v>124</v>
      </c>
      <c r="D2" s="66" t="s">
        <v>23</v>
      </c>
      <c r="E2" s="66" t="s">
        <v>25</v>
      </c>
      <c r="F2" s="68" t="s">
        <v>26</v>
      </c>
      <c r="G2" s="69" t="s">
        <v>257</v>
      </c>
      <c r="H2" s="69" t="s">
        <v>424</v>
      </c>
      <c r="I2" s="65"/>
    </row>
    <row r="3" spans="1:9" x14ac:dyDescent="0.25">
      <c r="A3" s="131" t="s">
        <v>32</v>
      </c>
      <c r="B3" s="139" t="s">
        <v>49</v>
      </c>
      <c r="C3" s="139" t="s">
        <v>50</v>
      </c>
      <c r="D3" s="134" t="s">
        <v>51</v>
      </c>
      <c r="E3" s="140">
        <v>72991334</v>
      </c>
      <c r="F3" s="141">
        <v>2007</v>
      </c>
      <c r="G3" s="108">
        <v>0</v>
      </c>
      <c r="H3" s="142">
        <f>G3*12</f>
        <v>0</v>
      </c>
      <c r="I3" s="132"/>
    </row>
    <row r="4" spans="1:9" x14ac:dyDescent="0.25">
      <c r="A4" s="131" t="s">
        <v>33</v>
      </c>
      <c r="B4" s="139" t="s">
        <v>49</v>
      </c>
      <c r="C4" s="139" t="s">
        <v>50</v>
      </c>
      <c r="D4" s="134" t="s">
        <v>262</v>
      </c>
      <c r="E4" s="140">
        <v>36161639</v>
      </c>
      <c r="F4" s="141">
        <v>2007</v>
      </c>
      <c r="G4" s="108">
        <v>0</v>
      </c>
      <c r="H4" s="142">
        <f t="shared" ref="H4:H88" si="0">G4*12</f>
        <v>0</v>
      </c>
      <c r="I4" s="132"/>
    </row>
    <row r="5" spans="1:9" x14ac:dyDescent="0.25">
      <c r="A5" s="131" t="s">
        <v>0</v>
      </c>
      <c r="B5" s="105" t="s">
        <v>49</v>
      </c>
      <c r="C5" s="105" t="s">
        <v>50</v>
      </c>
      <c r="D5" s="97" t="s">
        <v>52</v>
      </c>
      <c r="E5" s="97" t="s">
        <v>53</v>
      </c>
      <c r="F5" s="70">
        <v>2008</v>
      </c>
      <c r="G5" s="108">
        <v>0</v>
      </c>
      <c r="H5" s="108">
        <f t="shared" si="0"/>
        <v>0</v>
      </c>
      <c r="I5" s="65"/>
    </row>
    <row r="6" spans="1:9" x14ac:dyDescent="0.25">
      <c r="A6" s="131" t="s">
        <v>1</v>
      </c>
      <c r="B6" s="105" t="s">
        <v>49</v>
      </c>
      <c r="C6" s="105" t="s">
        <v>50</v>
      </c>
      <c r="D6" s="97" t="s">
        <v>210</v>
      </c>
      <c r="E6" s="97" t="s">
        <v>211</v>
      </c>
      <c r="F6" s="70">
        <v>2011</v>
      </c>
      <c r="G6" s="108">
        <v>0</v>
      </c>
      <c r="H6" s="108">
        <f t="shared" si="0"/>
        <v>0</v>
      </c>
      <c r="I6" s="65"/>
    </row>
    <row r="7" spans="1:9" x14ac:dyDescent="0.25">
      <c r="A7" s="131" t="s">
        <v>2</v>
      </c>
      <c r="B7" s="105" t="s">
        <v>49</v>
      </c>
      <c r="C7" s="105" t="s">
        <v>50</v>
      </c>
      <c r="D7" s="97" t="s">
        <v>212</v>
      </c>
      <c r="E7" s="97" t="s">
        <v>213</v>
      </c>
      <c r="F7" s="70">
        <v>2006</v>
      </c>
      <c r="G7" s="108">
        <v>0</v>
      </c>
      <c r="H7" s="108">
        <f t="shared" si="0"/>
        <v>0</v>
      </c>
      <c r="I7" s="65"/>
    </row>
    <row r="8" spans="1:9" x14ac:dyDescent="0.25">
      <c r="A8" s="131" t="s">
        <v>35</v>
      </c>
      <c r="B8" s="105" t="s">
        <v>49</v>
      </c>
      <c r="C8" s="105" t="s">
        <v>50</v>
      </c>
      <c r="D8" s="97" t="s">
        <v>54</v>
      </c>
      <c r="E8" s="97" t="s">
        <v>55</v>
      </c>
      <c r="F8" s="70">
        <v>2008</v>
      </c>
      <c r="G8" s="108">
        <v>0</v>
      </c>
      <c r="H8" s="108">
        <f t="shared" si="0"/>
        <v>0</v>
      </c>
      <c r="I8" s="65"/>
    </row>
    <row r="9" spans="1:9" x14ac:dyDescent="0.25">
      <c r="A9" s="131" t="s">
        <v>36</v>
      </c>
      <c r="B9" s="105" t="s">
        <v>49</v>
      </c>
      <c r="C9" s="105" t="s">
        <v>50</v>
      </c>
      <c r="D9" s="97" t="s">
        <v>54</v>
      </c>
      <c r="E9" s="97" t="s">
        <v>56</v>
      </c>
      <c r="F9" s="70">
        <v>2008</v>
      </c>
      <c r="G9" s="108">
        <v>0</v>
      </c>
      <c r="H9" s="108">
        <f t="shared" si="0"/>
        <v>0</v>
      </c>
      <c r="I9" s="65"/>
    </row>
    <row r="10" spans="1:9" x14ac:dyDescent="0.25">
      <c r="A10" s="131" t="s">
        <v>3</v>
      </c>
      <c r="B10" s="105" t="s">
        <v>49</v>
      </c>
      <c r="C10" s="105" t="s">
        <v>50</v>
      </c>
      <c r="D10" s="97" t="s">
        <v>71</v>
      </c>
      <c r="E10" s="97" t="s">
        <v>72</v>
      </c>
      <c r="F10" s="70">
        <v>2011</v>
      </c>
      <c r="G10" s="108">
        <v>0</v>
      </c>
      <c r="H10" s="108">
        <f t="shared" si="0"/>
        <v>0</v>
      </c>
      <c r="I10" s="65"/>
    </row>
    <row r="11" spans="1:9" x14ac:dyDescent="0.25">
      <c r="A11" s="131" t="s">
        <v>4</v>
      </c>
      <c r="B11" s="105" t="s">
        <v>49</v>
      </c>
      <c r="C11" s="105" t="s">
        <v>50</v>
      </c>
      <c r="D11" s="97" t="s">
        <v>265</v>
      </c>
      <c r="E11" s="97" t="s">
        <v>73</v>
      </c>
      <c r="F11" s="70">
        <v>2011</v>
      </c>
      <c r="G11" s="108">
        <v>0</v>
      </c>
      <c r="H11" s="108">
        <f t="shared" si="0"/>
        <v>0</v>
      </c>
      <c r="I11" s="65"/>
    </row>
    <row r="12" spans="1:9" x14ac:dyDescent="0.25">
      <c r="A12" s="131" t="s">
        <v>5</v>
      </c>
      <c r="B12" s="105" t="s">
        <v>49</v>
      </c>
      <c r="C12" s="105" t="s">
        <v>50</v>
      </c>
      <c r="D12" s="97" t="s">
        <v>266</v>
      </c>
      <c r="E12" s="97" t="s">
        <v>74</v>
      </c>
      <c r="F12" s="70">
        <v>2011</v>
      </c>
      <c r="G12" s="108">
        <v>0</v>
      </c>
      <c r="H12" s="108">
        <f t="shared" si="0"/>
        <v>0</v>
      </c>
      <c r="I12" s="65"/>
    </row>
    <row r="13" spans="1:9" x14ac:dyDescent="0.25">
      <c r="A13" s="131" t="s">
        <v>6</v>
      </c>
      <c r="B13" s="105" t="s">
        <v>49</v>
      </c>
      <c r="C13" s="105" t="s">
        <v>50</v>
      </c>
      <c r="D13" s="97" t="s">
        <v>71</v>
      </c>
      <c r="E13" s="97" t="s">
        <v>75</v>
      </c>
      <c r="F13" s="70">
        <v>2011</v>
      </c>
      <c r="G13" s="108">
        <v>0</v>
      </c>
      <c r="H13" s="108">
        <f t="shared" si="0"/>
        <v>0</v>
      </c>
      <c r="I13" s="65"/>
    </row>
    <row r="14" spans="1:9" x14ac:dyDescent="0.25">
      <c r="A14" s="131" t="s">
        <v>7</v>
      </c>
      <c r="B14" s="105" t="s">
        <v>49</v>
      </c>
      <c r="C14" s="105" t="s">
        <v>50</v>
      </c>
      <c r="D14" s="97" t="s">
        <v>265</v>
      </c>
      <c r="E14" s="97" t="s">
        <v>76</v>
      </c>
      <c r="F14" s="70">
        <v>2011</v>
      </c>
      <c r="G14" s="108">
        <v>0</v>
      </c>
      <c r="H14" s="108">
        <f t="shared" si="0"/>
        <v>0</v>
      </c>
      <c r="I14" s="65"/>
    </row>
    <row r="15" spans="1:9" x14ac:dyDescent="0.25">
      <c r="A15" s="131" t="s">
        <v>8</v>
      </c>
      <c r="B15" s="105" t="s">
        <v>49</v>
      </c>
      <c r="C15" s="105" t="s">
        <v>50</v>
      </c>
      <c r="D15" s="97" t="s">
        <v>266</v>
      </c>
      <c r="E15" s="97" t="s">
        <v>77</v>
      </c>
      <c r="F15" s="70">
        <v>2011</v>
      </c>
      <c r="G15" s="108">
        <v>0</v>
      </c>
      <c r="H15" s="108">
        <f t="shared" si="0"/>
        <v>0</v>
      </c>
      <c r="I15" s="65"/>
    </row>
    <row r="16" spans="1:9" x14ac:dyDescent="0.25">
      <c r="A16" s="131" t="s">
        <v>9</v>
      </c>
      <c r="B16" s="105" t="s">
        <v>49</v>
      </c>
      <c r="C16" s="105" t="s">
        <v>50</v>
      </c>
      <c r="D16" s="106" t="s">
        <v>78</v>
      </c>
      <c r="E16" s="106" t="s">
        <v>79</v>
      </c>
      <c r="F16" s="70">
        <v>2011</v>
      </c>
      <c r="G16" s="108">
        <v>0</v>
      </c>
      <c r="H16" s="108">
        <f t="shared" ref="H16" si="1">G16*12</f>
        <v>0</v>
      </c>
      <c r="I16" s="65"/>
    </row>
    <row r="17" spans="1:9" x14ac:dyDescent="0.25">
      <c r="A17" s="131" t="s">
        <v>10</v>
      </c>
      <c r="B17" s="105" t="s">
        <v>49</v>
      </c>
      <c r="C17" s="105" t="s">
        <v>50</v>
      </c>
      <c r="D17" s="106" t="s">
        <v>268</v>
      </c>
      <c r="E17" s="106" t="s">
        <v>468</v>
      </c>
      <c r="F17" s="70">
        <v>2011</v>
      </c>
      <c r="G17" s="108">
        <v>0</v>
      </c>
      <c r="H17" s="108">
        <f t="shared" si="0"/>
        <v>0</v>
      </c>
      <c r="I17" s="130"/>
    </row>
    <row r="18" spans="1:9" x14ac:dyDescent="0.25">
      <c r="A18" s="131" t="s">
        <v>11</v>
      </c>
      <c r="B18" s="105" t="s">
        <v>49</v>
      </c>
      <c r="C18" s="105" t="s">
        <v>50</v>
      </c>
      <c r="D18" s="106" t="s">
        <v>268</v>
      </c>
      <c r="E18" s="106" t="s">
        <v>469</v>
      </c>
      <c r="F18" s="70">
        <v>2011</v>
      </c>
      <c r="G18" s="108">
        <v>0</v>
      </c>
      <c r="H18" s="108">
        <f t="shared" si="0"/>
        <v>0</v>
      </c>
      <c r="I18" s="130"/>
    </row>
    <row r="19" spans="1:9" x14ac:dyDescent="0.25">
      <c r="A19" s="131" t="s">
        <v>133</v>
      </c>
      <c r="B19" s="105" t="s">
        <v>49</v>
      </c>
      <c r="C19" s="105" t="s">
        <v>50</v>
      </c>
      <c r="D19" s="106" t="s">
        <v>268</v>
      </c>
      <c r="E19" s="106" t="s">
        <v>470</v>
      </c>
      <c r="F19" s="70">
        <v>2011</v>
      </c>
      <c r="G19" s="108">
        <v>0</v>
      </c>
      <c r="H19" s="108">
        <f t="shared" si="0"/>
        <v>0</v>
      </c>
      <c r="I19" s="130"/>
    </row>
    <row r="20" spans="1:9" x14ac:dyDescent="0.25">
      <c r="A20" s="131" t="s">
        <v>12</v>
      </c>
      <c r="B20" s="105" t="s">
        <v>49</v>
      </c>
      <c r="C20" s="105" t="s">
        <v>50</v>
      </c>
      <c r="D20" s="106" t="s">
        <v>467</v>
      </c>
      <c r="E20" s="106" t="s">
        <v>471</v>
      </c>
      <c r="F20" s="70">
        <v>2011</v>
      </c>
      <c r="G20" s="108">
        <v>0</v>
      </c>
      <c r="H20" s="108">
        <f t="shared" si="0"/>
        <v>0</v>
      </c>
      <c r="I20" s="130"/>
    </row>
    <row r="21" spans="1:9" x14ac:dyDescent="0.25">
      <c r="A21" s="131" t="s">
        <v>134</v>
      </c>
      <c r="B21" s="105" t="s">
        <v>49</v>
      </c>
      <c r="C21" s="105" t="s">
        <v>50</v>
      </c>
      <c r="D21" s="106" t="s">
        <v>96</v>
      </c>
      <c r="E21" s="106" t="s">
        <v>472</v>
      </c>
      <c r="F21" s="70">
        <v>2011</v>
      </c>
      <c r="G21" s="108">
        <v>0</v>
      </c>
      <c r="H21" s="108">
        <f t="shared" si="0"/>
        <v>0</v>
      </c>
      <c r="I21" s="130"/>
    </row>
    <row r="22" spans="1:9" x14ac:dyDescent="0.25">
      <c r="A22" s="131" t="s">
        <v>135</v>
      </c>
      <c r="B22" s="105" t="s">
        <v>49</v>
      </c>
      <c r="C22" s="105" t="s">
        <v>50</v>
      </c>
      <c r="D22" s="106" t="s">
        <v>473</v>
      </c>
      <c r="E22" s="106" t="s">
        <v>474</v>
      </c>
      <c r="F22" s="70">
        <v>2015</v>
      </c>
      <c r="G22" s="108">
        <v>0</v>
      </c>
      <c r="H22" s="108">
        <f t="shared" si="0"/>
        <v>0</v>
      </c>
      <c r="I22" s="130"/>
    </row>
    <row r="23" spans="1:9" x14ac:dyDescent="0.25">
      <c r="A23" s="131" t="s">
        <v>136</v>
      </c>
      <c r="B23" s="105" t="s">
        <v>49</v>
      </c>
      <c r="C23" s="105" t="s">
        <v>50</v>
      </c>
      <c r="D23" s="105" t="s">
        <v>475</v>
      </c>
      <c r="E23" s="106" t="s">
        <v>477</v>
      </c>
      <c r="F23" s="70">
        <v>2013</v>
      </c>
      <c r="G23" s="108">
        <v>0</v>
      </c>
      <c r="H23" s="108">
        <f t="shared" si="0"/>
        <v>0</v>
      </c>
      <c r="I23" s="130"/>
    </row>
    <row r="24" spans="1:9" x14ac:dyDescent="0.25">
      <c r="A24" s="131" t="s">
        <v>137</v>
      </c>
      <c r="B24" s="105" t="s">
        <v>49</v>
      </c>
      <c r="C24" s="105" t="s">
        <v>50</v>
      </c>
      <c r="D24" s="105" t="s">
        <v>475</v>
      </c>
      <c r="E24" s="106" t="s">
        <v>478</v>
      </c>
      <c r="F24" s="70">
        <v>2013</v>
      </c>
      <c r="G24" s="108">
        <v>0</v>
      </c>
      <c r="H24" s="108">
        <f t="shared" si="0"/>
        <v>0</v>
      </c>
      <c r="I24" s="130"/>
    </row>
    <row r="25" spans="1:9" x14ac:dyDescent="0.25">
      <c r="A25" s="131" t="s">
        <v>138</v>
      </c>
      <c r="B25" s="105" t="s">
        <v>49</v>
      </c>
      <c r="C25" s="105" t="s">
        <v>50</v>
      </c>
      <c r="D25" s="105" t="s">
        <v>476</v>
      </c>
      <c r="E25" s="106" t="s">
        <v>479</v>
      </c>
      <c r="F25" s="70">
        <v>2011</v>
      </c>
      <c r="G25" s="108">
        <v>0</v>
      </c>
      <c r="H25" s="108">
        <f t="shared" si="0"/>
        <v>0</v>
      </c>
      <c r="I25" s="130"/>
    </row>
    <row r="26" spans="1:9" x14ac:dyDescent="0.25">
      <c r="A26" s="131" t="s">
        <v>139</v>
      </c>
      <c r="B26" s="105" t="s">
        <v>49</v>
      </c>
      <c r="C26" s="105" t="s">
        <v>50</v>
      </c>
      <c r="D26" s="105" t="s">
        <v>480</v>
      </c>
      <c r="E26" s="106" t="s">
        <v>481</v>
      </c>
      <c r="F26" s="70">
        <v>2013</v>
      </c>
      <c r="G26" s="108">
        <v>0</v>
      </c>
      <c r="H26" s="108">
        <f t="shared" si="0"/>
        <v>0</v>
      </c>
      <c r="I26" s="130"/>
    </row>
    <row r="27" spans="1:9" x14ac:dyDescent="0.25">
      <c r="A27" s="131" t="s">
        <v>140</v>
      </c>
      <c r="B27" s="105" t="s">
        <v>49</v>
      </c>
      <c r="C27" s="105" t="s">
        <v>50</v>
      </c>
      <c r="D27" s="105" t="s">
        <v>480</v>
      </c>
      <c r="E27" s="106" t="s">
        <v>482</v>
      </c>
      <c r="F27" s="70">
        <v>2013</v>
      </c>
      <c r="G27" s="108">
        <v>0</v>
      </c>
      <c r="H27" s="108">
        <f t="shared" si="0"/>
        <v>0</v>
      </c>
      <c r="I27" s="130"/>
    </row>
    <row r="28" spans="1:9" x14ac:dyDescent="0.25">
      <c r="A28" s="131" t="s">
        <v>141</v>
      </c>
      <c r="B28" s="107" t="s">
        <v>49</v>
      </c>
      <c r="C28" s="107" t="s">
        <v>50</v>
      </c>
      <c r="D28" s="134" t="s">
        <v>263</v>
      </c>
      <c r="E28" s="106" t="s">
        <v>446</v>
      </c>
      <c r="F28" s="70">
        <v>2014</v>
      </c>
      <c r="G28" s="108">
        <v>0</v>
      </c>
      <c r="H28" s="108">
        <f>G28*12</f>
        <v>0</v>
      </c>
      <c r="I28" s="65"/>
    </row>
    <row r="29" spans="1:9" x14ac:dyDescent="0.25">
      <c r="A29" s="131" t="s">
        <v>142</v>
      </c>
      <c r="B29" s="133" t="s">
        <v>57</v>
      </c>
      <c r="C29" s="133" t="s">
        <v>58</v>
      </c>
      <c r="D29" s="134" t="s">
        <v>51</v>
      </c>
      <c r="E29" s="140">
        <v>72991297</v>
      </c>
      <c r="F29" s="141">
        <v>2007</v>
      </c>
      <c r="G29" s="108">
        <v>0</v>
      </c>
      <c r="H29" s="108">
        <f t="shared" si="0"/>
        <v>0</v>
      </c>
      <c r="I29" s="132"/>
    </row>
    <row r="30" spans="1:9" x14ac:dyDescent="0.25">
      <c r="A30" s="131" t="s">
        <v>143</v>
      </c>
      <c r="B30" s="133" t="s">
        <v>57</v>
      </c>
      <c r="C30" s="133" t="s">
        <v>58</v>
      </c>
      <c r="D30" s="134" t="s">
        <v>262</v>
      </c>
      <c r="E30" s="140">
        <v>36162179</v>
      </c>
      <c r="F30" s="141">
        <v>2007</v>
      </c>
      <c r="G30" s="108">
        <v>0</v>
      </c>
      <c r="H30" s="108">
        <f t="shared" si="0"/>
        <v>0</v>
      </c>
      <c r="I30" s="132"/>
    </row>
    <row r="31" spans="1:9" x14ac:dyDescent="0.25">
      <c r="A31" s="131" t="s">
        <v>144</v>
      </c>
      <c r="B31" s="133" t="s">
        <v>57</v>
      </c>
      <c r="C31" s="133" t="s">
        <v>58</v>
      </c>
      <c r="D31" s="134" t="s">
        <v>52</v>
      </c>
      <c r="E31" s="134" t="s">
        <v>59</v>
      </c>
      <c r="F31" s="131" t="s">
        <v>264</v>
      </c>
      <c r="G31" s="108">
        <v>0</v>
      </c>
      <c r="H31" s="108">
        <f t="shared" si="0"/>
        <v>0</v>
      </c>
      <c r="I31" s="135"/>
    </row>
    <row r="32" spans="1:9" x14ac:dyDescent="0.25">
      <c r="A32" s="131" t="s">
        <v>145</v>
      </c>
      <c r="B32" s="105" t="s">
        <v>57</v>
      </c>
      <c r="C32" s="105" t="s">
        <v>58</v>
      </c>
      <c r="D32" s="97" t="s">
        <v>60</v>
      </c>
      <c r="E32" s="97" t="s">
        <v>61</v>
      </c>
      <c r="F32" s="70">
        <v>2008</v>
      </c>
      <c r="G32" s="108">
        <v>0</v>
      </c>
      <c r="H32" s="108">
        <f t="shared" si="0"/>
        <v>0</v>
      </c>
      <c r="I32" s="65"/>
    </row>
    <row r="33" spans="1:9" x14ac:dyDescent="0.25">
      <c r="A33" s="131" t="s">
        <v>146</v>
      </c>
      <c r="B33" s="105" t="s">
        <v>57</v>
      </c>
      <c r="C33" s="105" t="s">
        <v>58</v>
      </c>
      <c r="D33" s="106" t="s">
        <v>60</v>
      </c>
      <c r="E33" s="106" t="s">
        <v>464</v>
      </c>
      <c r="F33" s="70">
        <v>2015</v>
      </c>
      <c r="G33" s="108">
        <v>0</v>
      </c>
      <c r="H33" s="108">
        <f t="shared" si="0"/>
        <v>0</v>
      </c>
      <c r="I33" s="65"/>
    </row>
    <row r="34" spans="1:9" x14ac:dyDescent="0.25">
      <c r="A34" s="131" t="s">
        <v>147</v>
      </c>
      <c r="B34" s="105" t="s">
        <v>57</v>
      </c>
      <c r="C34" s="105" t="s">
        <v>58</v>
      </c>
      <c r="D34" s="97" t="s">
        <v>62</v>
      </c>
      <c r="E34" s="97" t="s">
        <v>274</v>
      </c>
      <c r="F34" s="70">
        <v>2008</v>
      </c>
      <c r="G34" s="108">
        <v>0</v>
      </c>
      <c r="H34" s="108">
        <f t="shared" si="0"/>
        <v>0</v>
      </c>
      <c r="I34" s="65"/>
    </row>
    <row r="35" spans="1:9" x14ac:dyDescent="0.25">
      <c r="A35" s="131" t="s">
        <v>148</v>
      </c>
      <c r="B35" s="105" t="s">
        <v>57</v>
      </c>
      <c r="C35" s="105" t="s">
        <v>58</v>
      </c>
      <c r="D35" s="97" t="s">
        <v>62</v>
      </c>
      <c r="E35" s="97" t="s">
        <v>63</v>
      </c>
      <c r="F35" s="70">
        <v>2008</v>
      </c>
      <c r="G35" s="108">
        <v>0</v>
      </c>
      <c r="H35" s="108">
        <f t="shared" si="0"/>
        <v>0</v>
      </c>
      <c r="I35" s="65"/>
    </row>
    <row r="36" spans="1:9" x14ac:dyDescent="0.25">
      <c r="A36" s="131" t="s">
        <v>149</v>
      </c>
      <c r="B36" s="105" t="s">
        <v>57</v>
      </c>
      <c r="C36" s="105" t="s">
        <v>58</v>
      </c>
      <c r="D36" s="97" t="s">
        <v>62</v>
      </c>
      <c r="E36" s="97" t="s">
        <v>64</v>
      </c>
      <c r="F36" s="70">
        <v>2008</v>
      </c>
      <c r="G36" s="108">
        <v>0</v>
      </c>
      <c r="H36" s="108">
        <f t="shared" si="0"/>
        <v>0</v>
      </c>
      <c r="I36" s="65"/>
    </row>
    <row r="37" spans="1:9" x14ac:dyDescent="0.25">
      <c r="A37" s="131" t="s">
        <v>150</v>
      </c>
      <c r="B37" s="105" t="s">
        <v>57</v>
      </c>
      <c r="C37" s="105" t="s">
        <v>58</v>
      </c>
      <c r="D37" s="97" t="s">
        <v>62</v>
      </c>
      <c r="E37" s="97" t="s">
        <v>465</v>
      </c>
      <c r="F37" s="70" t="s">
        <v>466</v>
      </c>
      <c r="G37" s="108">
        <v>0</v>
      </c>
      <c r="H37" s="108">
        <f t="shared" si="0"/>
        <v>0</v>
      </c>
      <c r="I37" s="65"/>
    </row>
    <row r="38" spans="1:9" x14ac:dyDescent="0.25">
      <c r="A38" s="131" t="s">
        <v>151</v>
      </c>
      <c r="B38" s="105" t="s">
        <v>57</v>
      </c>
      <c r="C38" s="105" t="s">
        <v>58</v>
      </c>
      <c r="D38" s="97" t="s">
        <v>268</v>
      </c>
      <c r="E38" s="97" t="s">
        <v>214</v>
      </c>
      <c r="F38" s="70">
        <v>2011</v>
      </c>
      <c r="G38" s="108">
        <v>0</v>
      </c>
      <c r="H38" s="108">
        <f t="shared" si="0"/>
        <v>0</v>
      </c>
      <c r="I38" s="65"/>
    </row>
    <row r="39" spans="1:9" x14ac:dyDescent="0.25">
      <c r="A39" s="131" t="s">
        <v>152</v>
      </c>
      <c r="B39" s="105" t="s">
        <v>57</v>
      </c>
      <c r="C39" s="105" t="s">
        <v>58</v>
      </c>
      <c r="D39" s="97" t="s">
        <v>275</v>
      </c>
      <c r="E39" s="97" t="s">
        <v>276</v>
      </c>
      <c r="F39" s="70">
        <v>2011</v>
      </c>
      <c r="G39" s="108">
        <v>0</v>
      </c>
      <c r="H39" s="108">
        <f t="shared" si="0"/>
        <v>0</v>
      </c>
      <c r="I39" s="65"/>
    </row>
    <row r="40" spans="1:9" x14ac:dyDescent="0.25">
      <c r="A40" s="131" t="s">
        <v>153</v>
      </c>
      <c r="B40" s="105" t="s">
        <v>57</v>
      </c>
      <c r="C40" s="105" t="s">
        <v>58</v>
      </c>
      <c r="D40" s="97" t="s">
        <v>275</v>
      </c>
      <c r="E40" s="97" t="s">
        <v>277</v>
      </c>
      <c r="F40" s="70">
        <v>2011</v>
      </c>
      <c r="G40" s="108">
        <v>0</v>
      </c>
      <c r="H40" s="108">
        <f t="shared" si="0"/>
        <v>0</v>
      </c>
      <c r="I40" s="65"/>
    </row>
    <row r="41" spans="1:9" x14ac:dyDescent="0.25">
      <c r="A41" s="131" t="s">
        <v>154</v>
      </c>
      <c r="B41" s="105" t="s">
        <v>57</v>
      </c>
      <c r="C41" s="105" t="s">
        <v>58</v>
      </c>
      <c r="D41" s="97" t="s">
        <v>209</v>
      </c>
      <c r="E41" s="97" t="s">
        <v>278</v>
      </c>
      <c r="F41" s="70">
        <v>2013</v>
      </c>
      <c r="G41" s="108">
        <v>0</v>
      </c>
      <c r="H41" s="108">
        <f t="shared" si="0"/>
        <v>0</v>
      </c>
      <c r="I41" s="65"/>
    </row>
    <row r="42" spans="1:9" x14ac:dyDescent="0.25">
      <c r="A42" s="131" t="s">
        <v>155</v>
      </c>
      <c r="B42" s="105" t="s">
        <v>57</v>
      </c>
      <c r="C42" s="105" t="s">
        <v>58</v>
      </c>
      <c r="D42" s="97" t="s">
        <v>209</v>
      </c>
      <c r="E42" s="97" t="s">
        <v>279</v>
      </c>
      <c r="F42" s="70">
        <v>2013</v>
      </c>
      <c r="G42" s="108">
        <v>0</v>
      </c>
      <c r="H42" s="108">
        <f t="shared" si="0"/>
        <v>0</v>
      </c>
      <c r="I42" s="65"/>
    </row>
    <row r="43" spans="1:9" x14ac:dyDescent="0.25">
      <c r="A43" s="131" t="s">
        <v>156</v>
      </c>
      <c r="B43" s="105" t="s">
        <v>57</v>
      </c>
      <c r="C43" s="105" t="s">
        <v>58</v>
      </c>
      <c r="D43" s="106" t="s">
        <v>537</v>
      </c>
      <c r="E43" s="106" t="s">
        <v>538</v>
      </c>
      <c r="F43" s="70">
        <v>2013</v>
      </c>
      <c r="G43" s="108">
        <v>0</v>
      </c>
      <c r="H43" s="108">
        <f t="shared" ref="H43:H60" si="2">G43*12</f>
        <v>0</v>
      </c>
      <c r="I43" s="65"/>
    </row>
    <row r="44" spans="1:9" x14ac:dyDescent="0.25">
      <c r="A44" s="131" t="s">
        <v>157</v>
      </c>
      <c r="B44" s="105" t="s">
        <v>57</v>
      </c>
      <c r="C44" s="105" t="s">
        <v>58</v>
      </c>
      <c r="D44" s="106" t="s">
        <v>537</v>
      </c>
      <c r="E44" s="106" t="s">
        <v>539</v>
      </c>
      <c r="F44" s="70">
        <v>2013</v>
      </c>
      <c r="G44" s="108">
        <v>0</v>
      </c>
      <c r="H44" s="108">
        <f t="shared" si="2"/>
        <v>0</v>
      </c>
      <c r="I44" s="65"/>
    </row>
    <row r="45" spans="1:9" x14ac:dyDescent="0.25">
      <c r="A45" s="131" t="s">
        <v>158</v>
      </c>
      <c r="B45" s="105" t="s">
        <v>57</v>
      </c>
      <c r="C45" s="105" t="s">
        <v>58</v>
      </c>
      <c r="D45" s="106" t="s">
        <v>540</v>
      </c>
      <c r="E45" s="106" t="s">
        <v>541</v>
      </c>
      <c r="F45" s="70">
        <v>2003</v>
      </c>
      <c r="G45" s="108">
        <v>0</v>
      </c>
      <c r="H45" s="108">
        <f t="shared" si="2"/>
        <v>0</v>
      </c>
      <c r="I45" s="65"/>
    </row>
    <row r="46" spans="1:9" x14ac:dyDescent="0.25">
      <c r="A46" s="131" t="s">
        <v>159</v>
      </c>
      <c r="B46" s="105" t="s">
        <v>57</v>
      </c>
      <c r="C46" s="105" t="s">
        <v>58</v>
      </c>
      <c r="D46" s="106" t="s">
        <v>263</v>
      </c>
      <c r="E46" s="106" t="s">
        <v>542</v>
      </c>
      <c r="F46" s="70">
        <v>2014</v>
      </c>
      <c r="G46" s="108">
        <v>0</v>
      </c>
      <c r="H46" s="108">
        <f t="shared" si="2"/>
        <v>0</v>
      </c>
      <c r="I46" s="65"/>
    </row>
    <row r="47" spans="1:9" x14ac:dyDescent="0.25">
      <c r="A47" s="131" t="s">
        <v>160</v>
      </c>
      <c r="B47" s="105" t="s">
        <v>57</v>
      </c>
      <c r="C47" s="105" t="s">
        <v>58</v>
      </c>
      <c r="D47" s="106" t="s">
        <v>263</v>
      </c>
      <c r="E47" s="106" t="s">
        <v>543</v>
      </c>
      <c r="F47" s="70">
        <v>2014</v>
      </c>
      <c r="G47" s="108">
        <v>0</v>
      </c>
      <c r="H47" s="108">
        <f t="shared" si="2"/>
        <v>0</v>
      </c>
      <c r="I47" s="65"/>
    </row>
    <row r="48" spans="1:9" x14ac:dyDescent="0.25">
      <c r="A48" s="131" t="s">
        <v>161</v>
      </c>
      <c r="B48" s="107" t="s">
        <v>57</v>
      </c>
      <c r="C48" s="107" t="s">
        <v>58</v>
      </c>
      <c r="D48" s="134" t="s">
        <v>263</v>
      </c>
      <c r="E48" s="106" t="s">
        <v>447</v>
      </c>
      <c r="F48" s="70">
        <v>2014</v>
      </c>
      <c r="G48" s="108">
        <v>0</v>
      </c>
      <c r="H48" s="108">
        <f t="shared" ref="H48" si="3">G48*12</f>
        <v>0</v>
      </c>
      <c r="I48" s="65"/>
    </row>
    <row r="49" spans="1:9" ht="57" x14ac:dyDescent="0.25">
      <c r="A49" s="131" t="s">
        <v>162</v>
      </c>
      <c r="B49" s="105" t="s">
        <v>57</v>
      </c>
      <c r="C49" s="105" t="s">
        <v>58</v>
      </c>
      <c r="D49" s="151" t="s">
        <v>544</v>
      </c>
      <c r="E49" s="151" t="s">
        <v>545</v>
      </c>
      <c r="F49" s="70">
        <v>2013</v>
      </c>
      <c r="G49" s="108">
        <v>0</v>
      </c>
      <c r="H49" s="108">
        <f t="shared" si="2"/>
        <v>0</v>
      </c>
      <c r="I49" s="65"/>
    </row>
    <row r="50" spans="1:9" ht="57" x14ac:dyDescent="0.25">
      <c r="A50" s="131" t="s">
        <v>163</v>
      </c>
      <c r="B50" s="105" t="s">
        <v>57</v>
      </c>
      <c r="C50" s="105" t="s">
        <v>58</v>
      </c>
      <c r="D50" s="151" t="s">
        <v>544</v>
      </c>
      <c r="E50" s="151" t="s">
        <v>546</v>
      </c>
      <c r="F50" s="70">
        <v>2013</v>
      </c>
      <c r="G50" s="108">
        <v>0</v>
      </c>
      <c r="H50" s="108">
        <f t="shared" si="2"/>
        <v>0</v>
      </c>
      <c r="I50" s="65"/>
    </row>
    <row r="51" spans="1:9" x14ac:dyDescent="0.25">
      <c r="A51" s="131" t="s">
        <v>164</v>
      </c>
      <c r="B51" s="105" t="s">
        <v>57</v>
      </c>
      <c r="C51" s="105" t="s">
        <v>58</v>
      </c>
      <c r="D51" s="106" t="s">
        <v>547</v>
      </c>
      <c r="E51" s="106" t="s">
        <v>548</v>
      </c>
      <c r="F51" s="70">
        <v>2012</v>
      </c>
      <c r="G51" s="108">
        <v>0</v>
      </c>
      <c r="H51" s="108">
        <f t="shared" si="2"/>
        <v>0</v>
      </c>
      <c r="I51" s="65"/>
    </row>
    <row r="52" spans="1:9" x14ac:dyDescent="0.25">
      <c r="A52" s="131" t="s">
        <v>165</v>
      </c>
      <c r="B52" s="105" t="s">
        <v>57</v>
      </c>
      <c r="C52" s="105" t="s">
        <v>58</v>
      </c>
      <c r="D52" s="106" t="s">
        <v>549</v>
      </c>
      <c r="E52" s="106" t="s">
        <v>550</v>
      </c>
      <c r="F52" s="70">
        <v>2007</v>
      </c>
      <c r="G52" s="108">
        <v>0</v>
      </c>
      <c r="H52" s="108">
        <f t="shared" si="2"/>
        <v>0</v>
      </c>
      <c r="I52" s="65"/>
    </row>
    <row r="53" spans="1:9" x14ac:dyDescent="0.25">
      <c r="A53" s="131" t="s">
        <v>166</v>
      </c>
      <c r="B53" s="105" t="s">
        <v>57</v>
      </c>
      <c r="C53" s="105" t="s">
        <v>58</v>
      </c>
      <c r="D53" s="106" t="s">
        <v>551</v>
      </c>
      <c r="E53" s="106" t="s">
        <v>552</v>
      </c>
      <c r="F53" s="70">
        <v>2003</v>
      </c>
      <c r="G53" s="108">
        <v>0</v>
      </c>
      <c r="H53" s="108">
        <f t="shared" si="2"/>
        <v>0</v>
      </c>
      <c r="I53" s="65"/>
    </row>
    <row r="54" spans="1:9" x14ac:dyDescent="0.25">
      <c r="A54" s="131" t="s">
        <v>167</v>
      </c>
      <c r="B54" s="105" t="s">
        <v>57</v>
      </c>
      <c r="C54" s="105" t="s">
        <v>58</v>
      </c>
      <c r="D54" s="106" t="s">
        <v>553</v>
      </c>
      <c r="E54" s="106" t="s">
        <v>554</v>
      </c>
      <c r="F54" s="70">
        <v>2013</v>
      </c>
      <c r="G54" s="108">
        <v>0</v>
      </c>
      <c r="H54" s="108">
        <f t="shared" si="2"/>
        <v>0</v>
      </c>
      <c r="I54" s="65"/>
    </row>
    <row r="55" spans="1:9" x14ac:dyDescent="0.25">
      <c r="A55" s="131" t="s">
        <v>514</v>
      </c>
      <c r="B55" s="105" t="s">
        <v>57</v>
      </c>
      <c r="C55" s="105" t="s">
        <v>58</v>
      </c>
      <c r="D55" s="106" t="s">
        <v>553</v>
      </c>
      <c r="E55" s="106" t="s">
        <v>555</v>
      </c>
      <c r="F55" s="70">
        <v>2013</v>
      </c>
      <c r="G55" s="108">
        <v>0</v>
      </c>
      <c r="H55" s="108">
        <f t="shared" si="2"/>
        <v>0</v>
      </c>
      <c r="I55" s="65"/>
    </row>
    <row r="56" spans="1:9" x14ac:dyDescent="0.25">
      <c r="A56" s="131" t="s">
        <v>168</v>
      </c>
      <c r="B56" s="105" t="s">
        <v>57</v>
      </c>
      <c r="C56" s="105" t="s">
        <v>58</v>
      </c>
      <c r="D56" s="106" t="s">
        <v>557</v>
      </c>
      <c r="E56" s="106" t="s">
        <v>556</v>
      </c>
      <c r="F56" s="70">
        <v>2009</v>
      </c>
      <c r="G56" s="108">
        <v>0</v>
      </c>
      <c r="H56" s="108">
        <f t="shared" si="2"/>
        <v>0</v>
      </c>
      <c r="I56" s="65"/>
    </row>
    <row r="57" spans="1:9" x14ac:dyDescent="0.25">
      <c r="A57" s="131" t="s">
        <v>169</v>
      </c>
      <c r="B57" s="105" t="s">
        <v>57</v>
      </c>
      <c r="C57" s="105" t="s">
        <v>58</v>
      </c>
      <c r="D57" s="106" t="s">
        <v>557</v>
      </c>
      <c r="E57" s="106" t="s">
        <v>558</v>
      </c>
      <c r="F57" s="70">
        <v>2009</v>
      </c>
      <c r="G57" s="108">
        <v>0</v>
      </c>
      <c r="H57" s="108">
        <f t="shared" si="2"/>
        <v>0</v>
      </c>
      <c r="I57" s="65"/>
    </row>
    <row r="58" spans="1:9" x14ac:dyDescent="0.25">
      <c r="A58" s="131" t="s">
        <v>170</v>
      </c>
      <c r="B58" s="105" t="s">
        <v>57</v>
      </c>
      <c r="C58" s="105" t="s">
        <v>58</v>
      </c>
      <c r="D58" s="106" t="s">
        <v>557</v>
      </c>
      <c r="E58" s="106" t="s">
        <v>559</v>
      </c>
      <c r="F58" s="70">
        <v>2009</v>
      </c>
      <c r="G58" s="108">
        <v>0</v>
      </c>
      <c r="H58" s="108">
        <f t="shared" si="2"/>
        <v>0</v>
      </c>
      <c r="I58" s="65"/>
    </row>
    <row r="59" spans="1:9" x14ac:dyDescent="0.25">
      <c r="A59" s="131" t="s">
        <v>171</v>
      </c>
      <c r="B59" s="105" t="s">
        <v>57</v>
      </c>
      <c r="C59" s="105" t="s">
        <v>58</v>
      </c>
      <c r="D59" s="106" t="s">
        <v>557</v>
      </c>
      <c r="E59" s="106" t="s">
        <v>560</v>
      </c>
      <c r="F59" s="70">
        <v>2009</v>
      </c>
      <c r="G59" s="108">
        <v>0</v>
      </c>
      <c r="H59" s="108">
        <f t="shared" si="2"/>
        <v>0</v>
      </c>
      <c r="I59" s="65"/>
    </row>
    <row r="60" spans="1:9" x14ac:dyDescent="0.25">
      <c r="A60" s="131" t="s">
        <v>172</v>
      </c>
      <c r="B60" s="105" t="s">
        <v>57</v>
      </c>
      <c r="C60" s="105" t="s">
        <v>58</v>
      </c>
      <c r="D60" s="106" t="s">
        <v>557</v>
      </c>
      <c r="E60" s="106" t="s">
        <v>561</v>
      </c>
      <c r="F60" s="70">
        <v>2009</v>
      </c>
      <c r="G60" s="108">
        <v>0</v>
      </c>
      <c r="H60" s="108">
        <f t="shared" si="2"/>
        <v>0</v>
      </c>
      <c r="I60" s="65"/>
    </row>
    <row r="61" spans="1:9" x14ac:dyDescent="0.25">
      <c r="A61" s="131" t="s">
        <v>173</v>
      </c>
      <c r="B61" s="105" t="s">
        <v>57</v>
      </c>
      <c r="C61" s="105" t="s">
        <v>65</v>
      </c>
      <c r="D61" s="97" t="s">
        <v>66</v>
      </c>
      <c r="E61" s="97" t="s">
        <v>67</v>
      </c>
      <c r="F61" s="70" t="s">
        <v>264</v>
      </c>
      <c r="G61" s="108">
        <v>0</v>
      </c>
      <c r="H61" s="108">
        <f t="shared" si="0"/>
        <v>0</v>
      </c>
      <c r="I61" s="65"/>
    </row>
    <row r="62" spans="1:9" x14ac:dyDescent="0.25">
      <c r="A62" s="131" t="s">
        <v>174</v>
      </c>
      <c r="B62" s="133" t="s">
        <v>57</v>
      </c>
      <c r="C62" s="133" t="s">
        <v>68</v>
      </c>
      <c r="D62" s="106" t="s">
        <v>69</v>
      </c>
      <c r="E62" s="106" t="s">
        <v>483</v>
      </c>
      <c r="F62" s="70">
        <v>2008</v>
      </c>
      <c r="G62" s="108">
        <v>0</v>
      </c>
      <c r="H62" s="108">
        <f t="shared" si="0"/>
        <v>0</v>
      </c>
      <c r="I62" s="65"/>
    </row>
    <row r="63" spans="1:9" x14ac:dyDescent="0.25">
      <c r="A63" s="131" t="s">
        <v>175</v>
      </c>
      <c r="B63" s="107" t="s">
        <v>57</v>
      </c>
      <c r="C63" s="107" t="s">
        <v>70</v>
      </c>
      <c r="D63" s="97" t="s">
        <v>193</v>
      </c>
      <c r="E63" s="97" t="s">
        <v>194</v>
      </c>
      <c r="F63" s="70">
        <v>2011</v>
      </c>
      <c r="G63" s="108">
        <v>0</v>
      </c>
      <c r="H63" s="108">
        <f t="shared" si="0"/>
        <v>0</v>
      </c>
      <c r="I63" s="65"/>
    </row>
    <row r="64" spans="1:9" x14ac:dyDescent="0.25">
      <c r="A64" s="131" t="s">
        <v>176</v>
      </c>
      <c r="B64" s="107" t="s">
        <v>57</v>
      </c>
      <c r="C64" s="107" t="s">
        <v>70</v>
      </c>
      <c r="D64" s="97" t="s">
        <v>193</v>
      </c>
      <c r="E64" s="97" t="s">
        <v>195</v>
      </c>
      <c r="F64" s="70">
        <v>2011</v>
      </c>
      <c r="G64" s="108">
        <v>0</v>
      </c>
      <c r="H64" s="108">
        <f t="shared" si="0"/>
        <v>0</v>
      </c>
      <c r="I64" s="65"/>
    </row>
    <row r="65" spans="1:9" x14ac:dyDescent="0.25">
      <c r="A65" s="131" t="s">
        <v>177</v>
      </c>
      <c r="B65" s="107" t="s">
        <v>57</v>
      </c>
      <c r="C65" s="107" t="s">
        <v>70</v>
      </c>
      <c r="D65" s="97" t="s">
        <v>280</v>
      </c>
      <c r="E65" s="97" t="s">
        <v>196</v>
      </c>
      <c r="F65" s="70">
        <v>2011</v>
      </c>
      <c r="G65" s="108">
        <v>0</v>
      </c>
      <c r="H65" s="108">
        <f t="shared" si="0"/>
        <v>0</v>
      </c>
      <c r="I65" s="65"/>
    </row>
    <row r="66" spans="1:9" x14ac:dyDescent="0.25">
      <c r="A66" s="131" t="s">
        <v>515</v>
      </c>
      <c r="B66" s="107" t="s">
        <v>57</v>
      </c>
      <c r="C66" s="107" t="s">
        <v>70</v>
      </c>
      <c r="D66" s="97" t="s">
        <v>280</v>
      </c>
      <c r="E66" s="97" t="s">
        <v>197</v>
      </c>
      <c r="F66" s="70">
        <v>2011</v>
      </c>
      <c r="G66" s="108">
        <v>0</v>
      </c>
      <c r="H66" s="108">
        <f t="shared" si="0"/>
        <v>0</v>
      </c>
      <c r="I66" s="65"/>
    </row>
    <row r="67" spans="1:9" x14ac:dyDescent="0.25">
      <c r="A67" s="131" t="s">
        <v>178</v>
      </c>
      <c r="B67" s="107" t="s">
        <v>57</v>
      </c>
      <c r="C67" s="107" t="s">
        <v>70</v>
      </c>
      <c r="D67" s="97" t="s">
        <v>280</v>
      </c>
      <c r="E67" s="97" t="s">
        <v>198</v>
      </c>
      <c r="F67" s="70">
        <v>2011</v>
      </c>
      <c r="G67" s="108">
        <v>0</v>
      </c>
      <c r="H67" s="108">
        <f t="shared" si="0"/>
        <v>0</v>
      </c>
      <c r="I67" s="65"/>
    </row>
    <row r="68" spans="1:9" x14ac:dyDescent="0.25">
      <c r="A68" s="131" t="s">
        <v>179</v>
      </c>
      <c r="B68" s="107" t="s">
        <v>57</v>
      </c>
      <c r="C68" s="107" t="s">
        <v>70</v>
      </c>
      <c r="D68" s="97" t="s">
        <v>280</v>
      </c>
      <c r="E68" s="97" t="s">
        <v>199</v>
      </c>
      <c r="F68" s="70">
        <v>2011</v>
      </c>
      <c r="G68" s="108">
        <v>0</v>
      </c>
      <c r="H68" s="108">
        <f t="shared" si="0"/>
        <v>0</v>
      </c>
      <c r="I68" s="65"/>
    </row>
    <row r="69" spans="1:9" x14ac:dyDescent="0.25">
      <c r="A69" s="131" t="s">
        <v>180</v>
      </c>
      <c r="B69" s="107" t="s">
        <v>57</v>
      </c>
      <c r="C69" s="107" t="s">
        <v>80</v>
      </c>
      <c r="D69" s="97" t="s">
        <v>267</v>
      </c>
      <c r="E69" s="101" t="s">
        <v>269</v>
      </c>
      <c r="F69" s="70">
        <v>2014</v>
      </c>
      <c r="G69" s="108">
        <v>0</v>
      </c>
      <c r="H69" s="108">
        <f t="shared" si="0"/>
        <v>0</v>
      </c>
      <c r="I69" s="65"/>
    </row>
    <row r="70" spans="1:9" x14ac:dyDescent="0.25">
      <c r="A70" s="131" t="s">
        <v>181</v>
      </c>
      <c r="B70" s="107" t="s">
        <v>57</v>
      </c>
      <c r="C70" s="107" t="s">
        <v>80</v>
      </c>
      <c r="D70" s="97" t="s">
        <v>267</v>
      </c>
      <c r="E70" s="101" t="s">
        <v>270</v>
      </c>
      <c r="F70" s="70">
        <v>2008</v>
      </c>
      <c r="G70" s="108">
        <v>0</v>
      </c>
      <c r="H70" s="108">
        <f t="shared" si="0"/>
        <v>0</v>
      </c>
      <c r="I70" s="65"/>
    </row>
    <row r="71" spans="1:9" x14ac:dyDescent="0.25">
      <c r="A71" s="131" t="s">
        <v>182</v>
      </c>
      <c r="B71" s="134" t="s">
        <v>57</v>
      </c>
      <c r="C71" s="134" t="s">
        <v>81</v>
      </c>
      <c r="D71" s="134" t="s">
        <v>66</v>
      </c>
      <c r="E71" s="134" t="s">
        <v>83</v>
      </c>
      <c r="F71" s="131">
        <v>2008</v>
      </c>
      <c r="G71" s="108">
        <v>0</v>
      </c>
      <c r="H71" s="108">
        <f t="shared" si="0"/>
        <v>0</v>
      </c>
      <c r="I71" s="132"/>
    </row>
    <row r="72" spans="1:9" x14ac:dyDescent="0.25">
      <c r="A72" s="131" t="s">
        <v>183</v>
      </c>
      <c r="B72" s="106" t="s">
        <v>57</v>
      </c>
      <c r="C72" s="106" t="s">
        <v>281</v>
      </c>
      <c r="D72" s="97" t="s">
        <v>282</v>
      </c>
      <c r="E72" s="97" t="s">
        <v>283</v>
      </c>
      <c r="F72" s="70">
        <v>2013</v>
      </c>
      <c r="G72" s="108">
        <v>0</v>
      </c>
      <c r="H72" s="108">
        <f t="shared" si="0"/>
        <v>0</v>
      </c>
      <c r="I72" s="65"/>
    </row>
    <row r="73" spans="1:9" x14ac:dyDescent="0.25">
      <c r="A73" s="131" t="s">
        <v>184</v>
      </c>
      <c r="B73" s="104" t="s">
        <v>82</v>
      </c>
      <c r="C73" s="104" t="s">
        <v>82</v>
      </c>
      <c r="D73" s="97" t="s">
        <v>271</v>
      </c>
      <c r="E73" s="97" t="s">
        <v>204</v>
      </c>
      <c r="F73" s="70">
        <v>2011</v>
      </c>
      <c r="G73" s="108">
        <v>0</v>
      </c>
      <c r="H73" s="108">
        <f t="shared" si="0"/>
        <v>0</v>
      </c>
      <c r="I73" s="65"/>
    </row>
    <row r="74" spans="1:9" x14ac:dyDescent="0.25">
      <c r="A74" s="131" t="s">
        <v>516</v>
      </c>
      <c r="B74" s="104" t="s">
        <v>82</v>
      </c>
      <c r="C74" s="104" t="s">
        <v>82</v>
      </c>
      <c r="D74" s="97" t="s">
        <v>271</v>
      </c>
      <c r="E74" s="97" t="s">
        <v>215</v>
      </c>
      <c r="F74" s="70">
        <v>2011</v>
      </c>
      <c r="G74" s="108">
        <v>0</v>
      </c>
      <c r="H74" s="108">
        <f t="shared" si="0"/>
        <v>0</v>
      </c>
      <c r="I74" s="65"/>
    </row>
    <row r="75" spans="1:9" x14ac:dyDescent="0.25">
      <c r="A75" s="131" t="s">
        <v>185</v>
      </c>
      <c r="B75" s="104" t="s">
        <v>82</v>
      </c>
      <c r="C75" s="104" t="s">
        <v>82</v>
      </c>
      <c r="D75" s="97" t="s">
        <v>271</v>
      </c>
      <c r="E75" s="97" t="s">
        <v>203</v>
      </c>
      <c r="F75" s="70">
        <v>2011</v>
      </c>
      <c r="G75" s="108">
        <v>0</v>
      </c>
      <c r="H75" s="108">
        <f t="shared" si="0"/>
        <v>0</v>
      </c>
      <c r="I75" s="65"/>
    </row>
    <row r="76" spans="1:9" x14ac:dyDescent="0.25">
      <c r="A76" s="131" t="s">
        <v>186</v>
      </c>
      <c r="B76" s="104" t="s">
        <v>82</v>
      </c>
      <c r="C76" s="104" t="s">
        <v>82</v>
      </c>
      <c r="D76" s="97" t="s">
        <v>271</v>
      </c>
      <c r="E76" s="97" t="s">
        <v>200</v>
      </c>
      <c r="F76" s="70">
        <v>2011</v>
      </c>
      <c r="G76" s="108">
        <v>0</v>
      </c>
      <c r="H76" s="108">
        <f t="shared" si="0"/>
        <v>0</v>
      </c>
      <c r="I76" s="65"/>
    </row>
    <row r="77" spans="1:9" x14ac:dyDescent="0.25">
      <c r="A77" s="131" t="s">
        <v>517</v>
      </c>
      <c r="B77" s="104" t="s">
        <v>82</v>
      </c>
      <c r="C77" s="106" t="s">
        <v>84</v>
      </c>
      <c r="D77" s="97" t="s">
        <v>284</v>
      </c>
      <c r="E77" s="97" t="s">
        <v>201</v>
      </c>
      <c r="F77" s="70">
        <v>2011</v>
      </c>
      <c r="G77" s="108">
        <v>0</v>
      </c>
      <c r="H77" s="108">
        <f t="shared" si="0"/>
        <v>0</v>
      </c>
      <c r="I77" s="65"/>
    </row>
    <row r="78" spans="1:9" x14ac:dyDescent="0.25">
      <c r="A78" s="131" t="s">
        <v>187</v>
      </c>
      <c r="B78" s="104" t="s">
        <v>484</v>
      </c>
      <c r="C78" s="104" t="s">
        <v>484</v>
      </c>
      <c r="D78" s="106" t="s">
        <v>485</v>
      </c>
      <c r="E78" s="106" t="s">
        <v>486</v>
      </c>
      <c r="F78" s="70">
        <v>2015</v>
      </c>
      <c r="G78" s="108">
        <v>0</v>
      </c>
      <c r="H78" s="108">
        <f t="shared" si="0"/>
        <v>0</v>
      </c>
      <c r="I78" s="65"/>
    </row>
    <row r="79" spans="1:9" x14ac:dyDescent="0.25">
      <c r="A79" s="131" t="s">
        <v>518</v>
      </c>
      <c r="B79" s="104" t="s">
        <v>86</v>
      </c>
      <c r="C79" s="104" t="s">
        <v>488</v>
      </c>
      <c r="D79" s="106" t="s">
        <v>485</v>
      </c>
      <c r="E79" s="106" t="s">
        <v>489</v>
      </c>
      <c r="F79" s="70">
        <v>2016</v>
      </c>
      <c r="G79" s="108">
        <v>0</v>
      </c>
      <c r="H79" s="108">
        <f t="shared" si="0"/>
        <v>0</v>
      </c>
      <c r="I79" s="65"/>
    </row>
    <row r="80" spans="1:9" x14ac:dyDescent="0.25">
      <c r="A80" s="131" t="s">
        <v>188</v>
      </c>
      <c r="B80" s="106" t="s">
        <v>86</v>
      </c>
      <c r="C80" s="106" t="s">
        <v>87</v>
      </c>
      <c r="D80" s="97" t="s">
        <v>285</v>
      </c>
      <c r="E80" s="97" t="s">
        <v>202</v>
      </c>
      <c r="F80" s="70">
        <v>2011</v>
      </c>
      <c r="G80" s="108">
        <v>0</v>
      </c>
      <c r="H80" s="108">
        <f t="shared" si="0"/>
        <v>0</v>
      </c>
      <c r="I80" s="65"/>
    </row>
    <row r="81" spans="1:9" x14ac:dyDescent="0.25">
      <c r="A81" s="131" t="s">
        <v>519</v>
      </c>
      <c r="B81" s="104" t="s">
        <v>88</v>
      </c>
      <c r="C81" s="104" t="s">
        <v>88</v>
      </c>
      <c r="D81" s="106" t="s">
        <v>490</v>
      </c>
      <c r="E81" s="106" t="s">
        <v>491</v>
      </c>
      <c r="F81" s="70">
        <v>2015</v>
      </c>
      <c r="G81" s="108">
        <v>0</v>
      </c>
      <c r="H81" s="108">
        <f t="shared" si="0"/>
        <v>0</v>
      </c>
      <c r="I81" s="65"/>
    </row>
    <row r="82" spans="1:9" s="135" customFormat="1" ht="14.25" customHeight="1" x14ac:dyDescent="0.25">
      <c r="A82" s="131" t="s">
        <v>189</v>
      </c>
      <c r="B82" s="136" t="s">
        <v>89</v>
      </c>
      <c r="C82" s="136" t="s">
        <v>89</v>
      </c>
      <c r="D82" s="134" t="s">
        <v>485</v>
      </c>
      <c r="E82" s="134" t="s">
        <v>492</v>
      </c>
      <c r="F82" s="131">
        <v>2015</v>
      </c>
      <c r="G82" s="108">
        <v>0</v>
      </c>
      <c r="H82" s="108">
        <f t="shared" si="0"/>
        <v>0</v>
      </c>
    </row>
    <row r="83" spans="1:9" s="135" customFormat="1" x14ac:dyDescent="0.25">
      <c r="A83" s="131" t="s">
        <v>190</v>
      </c>
      <c r="B83" s="136" t="s">
        <v>90</v>
      </c>
      <c r="C83" s="136" t="s">
        <v>90</v>
      </c>
      <c r="D83" s="134" t="s">
        <v>485</v>
      </c>
      <c r="E83" s="134" t="s">
        <v>493</v>
      </c>
      <c r="F83" s="131">
        <v>2015</v>
      </c>
      <c r="G83" s="108">
        <v>0</v>
      </c>
      <c r="H83" s="108">
        <f t="shared" si="0"/>
        <v>0</v>
      </c>
    </row>
    <row r="84" spans="1:9" x14ac:dyDescent="0.25">
      <c r="A84" s="131" t="s">
        <v>191</v>
      </c>
      <c r="B84" s="104" t="s">
        <v>90</v>
      </c>
      <c r="C84" s="104" t="s">
        <v>315</v>
      </c>
      <c r="D84" s="97" t="s">
        <v>272</v>
      </c>
      <c r="E84" s="97" t="s">
        <v>273</v>
      </c>
      <c r="F84" s="70">
        <v>2012</v>
      </c>
      <c r="G84" s="108">
        <v>0</v>
      </c>
      <c r="H84" s="108">
        <f t="shared" si="0"/>
        <v>0</v>
      </c>
      <c r="I84" s="65"/>
    </row>
    <row r="85" spans="1:9" x14ac:dyDescent="0.25">
      <c r="A85" s="131" t="s">
        <v>520</v>
      </c>
      <c r="B85" s="104" t="s">
        <v>494</v>
      </c>
      <c r="C85" s="104" t="s">
        <v>494</v>
      </c>
      <c r="D85" s="106" t="s">
        <v>495</v>
      </c>
      <c r="E85" s="106" t="s">
        <v>496</v>
      </c>
      <c r="F85" s="70">
        <v>2015</v>
      </c>
      <c r="G85" s="108">
        <v>0</v>
      </c>
      <c r="H85" s="108">
        <f t="shared" si="0"/>
        <v>0</v>
      </c>
      <c r="I85" s="65"/>
    </row>
    <row r="86" spans="1:9" x14ac:dyDescent="0.25">
      <c r="A86" s="131" t="s">
        <v>192</v>
      </c>
      <c r="B86" s="104" t="s">
        <v>91</v>
      </c>
      <c r="C86" s="104" t="s">
        <v>91</v>
      </c>
      <c r="D86" s="106" t="s">
        <v>485</v>
      </c>
      <c r="E86" s="106" t="s">
        <v>497</v>
      </c>
      <c r="F86" s="70">
        <v>2015</v>
      </c>
      <c r="G86" s="108">
        <v>0</v>
      </c>
      <c r="H86" s="108">
        <f t="shared" si="0"/>
        <v>0</v>
      </c>
      <c r="I86" s="65"/>
    </row>
    <row r="87" spans="1:9" s="135" customFormat="1" x14ac:dyDescent="0.25">
      <c r="A87" s="131" t="s">
        <v>521</v>
      </c>
      <c r="B87" s="136" t="s">
        <v>92</v>
      </c>
      <c r="C87" s="136" t="s">
        <v>499</v>
      </c>
      <c r="D87" s="134" t="s">
        <v>498</v>
      </c>
      <c r="E87" s="134" t="s">
        <v>500</v>
      </c>
      <c r="F87" s="131">
        <v>2015</v>
      </c>
      <c r="G87" s="108">
        <v>0</v>
      </c>
      <c r="H87" s="108">
        <f t="shared" si="0"/>
        <v>0</v>
      </c>
    </row>
    <row r="88" spans="1:9" s="135" customFormat="1" x14ac:dyDescent="0.25">
      <c r="A88" s="131" t="s">
        <v>525</v>
      </c>
      <c r="B88" s="136" t="s">
        <v>93</v>
      </c>
      <c r="C88" s="136" t="s">
        <v>93</v>
      </c>
      <c r="D88" s="134" t="s">
        <v>485</v>
      </c>
      <c r="E88" s="134" t="s">
        <v>501</v>
      </c>
      <c r="F88" s="131">
        <v>2015</v>
      </c>
      <c r="G88" s="108">
        <v>0</v>
      </c>
      <c r="H88" s="108">
        <f t="shared" si="0"/>
        <v>0</v>
      </c>
    </row>
    <row r="89" spans="1:9" s="135" customFormat="1" x14ac:dyDescent="0.25">
      <c r="A89" s="131" t="s">
        <v>562</v>
      </c>
      <c r="B89" s="136" t="s">
        <v>94</v>
      </c>
      <c r="C89" s="136" t="s">
        <v>94</v>
      </c>
      <c r="D89" s="134" t="s">
        <v>485</v>
      </c>
      <c r="E89" s="134" t="s">
        <v>502</v>
      </c>
      <c r="F89" s="131">
        <v>2015</v>
      </c>
      <c r="G89" s="108">
        <v>0</v>
      </c>
      <c r="H89" s="108">
        <f t="shared" ref="H89:H99" si="4">G89*12</f>
        <v>0</v>
      </c>
    </row>
    <row r="90" spans="1:9" s="135" customFormat="1" x14ac:dyDescent="0.25">
      <c r="A90" s="131" t="s">
        <v>563</v>
      </c>
      <c r="B90" s="136" t="s">
        <v>85</v>
      </c>
      <c r="C90" s="136" t="s">
        <v>85</v>
      </c>
      <c r="D90" s="134" t="s">
        <v>485</v>
      </c>
      <c r="E90" s="134" t="s">
        <v>487</v>
      </c>
      <c r="F90" s="131">
        <v>2015</v>
      </c>
      <c r="G90" s="108">
        <v>0</v>
      </c>
      <c r="H90" s="108">
        <f t="shared" si="4"/>
        <v>0</v>
      </c>
    </row>
    <row r="91" spans="1:9" s="135" customFormat="1" x14ac:dyDescent="0.25">
      <c r="A91" s="131" t="s">
        <v>564</v>
      </c>
      <c r="B91" s="136" t="s">
        <v>95</v>
      </c>
      <c r="C91" s="136" t="s">
        <v>95</v>
      </c>
      <c r="D91" s="134" t="s">
        <v>495</v>
      </c>
      <c r="E91" s="134" t="s">
        <v>503</v>
      </c>
      <c r="F91" s="131">
        <v>2015</v>
      </c>
      <c r="G91" s="108">
        <v>0</v>
      </c>
      <c r="H91" s="108">
        <f t="shared" si="4"/>
        <v>0</v>
      </c>
    </row>
    <row r="92" spans="1:9" s="135" customFormat="1" x14ac:dyDescent="0.25">
      <c r="A92" s="131" t="s">
        <v>565</v>
      </c>
      <c r="B92" s="136" t="s">
        <v>95</v>
      </c>
      <c r="C92" s="136" t="s">
        <v>95</v>
      </c>
      <c r="D92" s="134" t="s">
        <v>485</v>
      </c>
      <c r="E92" s="134" t="s">
        <v>504</v>
      </c>
      <c r="F92" s="131">
        <v>2015</v>
      </c>
      <c r="G92" s="108">
        <v>0</v>
      </c>
      <c r="H92" s="108">
        <f t="shared" si="4"/>
        <v>0</v>
      </c>
    </row>
    <row r="93" spans="1:9" s="135" customFormat="1" x14ac:dyDescent="0.25">
      <c r="A93" s="131" t="s">
        <v>566</v>
      </c>
      <c r="B93" s="136" t="s">
        <v>95</v>
      </c>
      <c r="C93" s="136" t="s">
        <v>95</v>
      </c>
      <c r="D93" s="134" t="s">
        <v>96</v>
      </c>
      <c r="E93" s="134" t="s">
        <v>97</v>
      </c>
      <c r="F93" s="131" t="s">
        <v>264</v>
      </c>
      <c r="G93" s="108">
        <v>0</v>
      </c>
      <c r="H93" s="108">
        <f t="shared" si="4"/>
        <v>0</v>
      </c>
    </row>
    <row r="94" spans="1:9" s="135" customFormat="1" x14ac:dyDescent="0.25">
      <c r="A94" s="131" t="s">
        <v>567</v>
      </c>
      <c r="B94" s="136" t="s">
        <v>98</v>
      </c>
      <c r="C94" s="136" t="s">
        <v>98</v>
      </c>
      <c r="D94" s="134" t="s">
        <v>485</v>
      </c>
      <c r="E94" s="134" t="s">
        <v>505</v>
      </c>
      <c r="F94" s="131">
        <v>2015</v>
      </c>
      <c r="G94" s="108">
        <v>0</v>
      </c>
      <c r="H94" s="108">
        <f t="shared" si="4"/>
        <v>0</v>
      </c>
    </row>
    <row r="95" spans="1:9" s="135" customFormat="1" x14ac:dyDescent="0.25">
      <c r="A95" s="131" t="s">
        <v>568</v>
      </c>
      <c r="B95" s="136" t="s">
        <v>99</v>
      </c>
      <c r="C95" s="136" t="s">
        <v>99</v>
      </c>
      <c r="D95" s="134" t="s">
        <v>268</v>
      </c>
      <c r="E95" s="134" t="s">
        <v>506</v>
      </c>
      <c r="F95" s="131">
        <v>2011</v>
      </c>
      <c r="G95" s="108">
        <v>0</v>
      </c>
      <c r="H95" s="108">
        <f t="shared" si="4"/>
        <v>0</v>
      </c>
    </row>
    <row r="96" spans="1:9" s="135" customFormat="1" x14ac:dyDescent="0.25">
      <c r="A96" s="131" t="s">
        <v>569</v>
      </c>
      <c r="B96" s="136" t="s">
        <v>100</v>
      </c>
      <c r="C96" s="136" t="s">
        <v>100</v>
      </c>
      <c r="D96" s="134" t="s">
        <v>485</v>
      </c>
      <c r="E96" s="134" t="s">
        <v>507</v>
      </c>
      <c r="F96" s="131">
        <v>2015</v>
      </c>
      <c r="G96" s="108">
        <v>0</v>
      </c>
      <c r="H96" s="108">
        <f t="shared" si="4"/>
        <v>0</v>
      </c>
    </row>
    <row r="97" spans="1:9" x14ac:dyDescent="0.25">
      <c r="A97" s="131" t="s">
        <v>570</v>
      </c>
      <c r="B97" s="104" t="s">
        <v>101</v>
      </c>
      <c r="C97" s="104" t="s">
        <v>101</v>
      </c>
      <c r="D97" s="97" t="s">
        <v>66</v>
      </c>
      <c r="E97" s="97" t="s">
        <v>102</v>
      </c>
      <c r="F97" s="70">
        <v>2008</v>
      </c>
      <c r="G97" s="108">
        <v>0</v>
      </c>
      <c r="H97" s="108">
        <f t="shared" si="4"/>
        <v>0</v>
      </c>
      <c r="I97" s="65"/>
    </row>
    <row r="98" spans="1:9" x14ac:dyDescent="0.25">
      <c r="A98" s="131" t="s">
        <v>571</v>
      </c>
      <c r="B98" s="104" t="s">
        <v>508</v>
      </c>
      <c r="C98" s="104" t="s">
        <v>508</v>
      </c>
      <c r="D98" s="106" t="s">
        <v>495</v>
      </c>
      <c r="E98" s="106" t="s">
        <v>509</v>
      </c>
      <c r="F98" s="70">
        <v>2015</v>
      </c>
      <c r="G98" s="108">
        <v>0</v>
      </c>
      <c r="H98" s="108">
        <f t="shared" si="4"/>
        <v>0</v>
      </c>
      <c r="I98" s="65"/>
    </row>
    <row r="99" spans="1:9" x14ac:dyDescent="0.25">
      <c r="A99" s="131" t="s">
        <v>572</v>
      </c>
      <c r="B99" s="104" t="s">
        <v>103</v>
      </c>
      <c r="C99" s="104" t="s">
        <v>103</v>
      </c>
      <c r="D99" s="106" t="s">
        <v>485</v>
      </c>
      <c r="E99" s="106" t="s">
        <v>510</v>
      </c>
      <c r="F99" s="70">
        <v>2015</v>
      </c>
      <c r="G99" s="108">
        <v>0</v>
      </c>
      <c r="H99" s="108">
        <f t="shared" si="4"/>
        <v>0</v>
      </c>
      <c r="I99" s="65"/>
    </row>
    <row r="100" spans="1:9" x14ac:dyDescent="0.25">
      <c r="A100" s="131" t="s">
        <v>573</v>
      </c>
      <c r="B100" s="106" t="s">
        <v>57</v>
      </c>
      <c r="C100" s="106" t="s">
        <v>58</v>
      </c>
      <c r="D100" s="134" t="s">
        <v>321</v>
      </c>
      <c r="E100" s="97" t="s">
        <v>322</v>
      </c>
      <c r="F100" s="70">
        <v>2012</v>
      </c>
      <c r="G100" s="108">
        <v>0</v>
      </c>
      <c r="H100" s="108">
        <f t="shared" ref="H100" si="5">G100*12</f>
        <v>0</v>
      </c>
      <c r="I100" s="65"/>
    </row>
    <row r="101" spans="1:9" ht="28.5" x14ac:dyDescent="0.25">
      <c r="A101" s="131" t="s">
        <v>574</v>
      </c>
      <c r="B101" s="134" t="s">
        <v>57</v>
      </c>
      <c r="C101" s="134" t="s">
        <v>58</v>
      </c>
      <c r="D101" s="138" t="s">
        <v>286</v>
      </c>
      <c r="E101" s="134" t="s">
        <v>316</v>
      </c>
      <c r="F101" s="131">
        <v>2012</v>
      </c>
      <c r="G101" s="108">
        <v>0</v>
      </c>
      <c r="H101" s="108">
        <f>G101*12</f>
        <v>0</v>
      </c>
      <c r="I101" s="143"/>
    </row>
    <row r="102" spans="1:9" ht="28.5" x14ac:dyDescent="0.25">
      <c r="A102" s="131" t="s">
        <v>575</v>
      </c>
      <c r="B102" s="134" t="s">
        <v>57</v>
      </c>
      <c r="C102" s="134" t="s">
        <v>58</v>
      </c>
      <c r="D102" s="138" t="s">
        <v>286</v>
      </c>
      <c r="E102" s="134" t="s">
        <v>317</v>
      </c>
      <c r="F102" s="131">
        <v>2012</v>
      </c>
      <c r="G102" s="108">
        <v>0</v>
      </c>
      <c r="H102" s="108">
        <f t="shared" ref="H102:H107" si="6">G102*12</f>
        <v>0</v>
      </c>
      <c r="I102" s="144"/>
    </row>
    <row r="103" spans="1:9" ht="28.5" x14ac:dyDescent="0.25">
      <c r="A103" s="131" t="s">
        <v>576</v>
      </c>
      <c r="B103" s="134" t="s">
        <v>95</v>
      </c>
      <c r="C103" s="134" t="s">
        <v>95</v>
      </c>
      <c r="D103" s="138" t="s">
        <v>287</v>
      </c>
      <c r="E103" s="134" t="s">
        <v>318</v>
      </c>
      <c r="F103" s="131">
        <v>2012</v>
      </c>
      <c r="G103" s="108">
        <v>0</v>
      </c>
      <c r="H103" s="108">
        <f t="shared" si="6"/>
        <v>0</v>
      </c>
      <c r="I103" s="144"/>
    </row>
    <row r="104" spans="1:9" ht="28.5" x14ac:dyDescent="0.25">
      <c r="A104" s="131" t="s">
        <v>577</v>
      </c>
      <c r="B104" s="134" t="s">
        <v>57</v>
      </c>
      <c r="C104" s="134" t="s">
        <v>58</v>
      </c>
      <c r="D104" s="138" t="s">
        <v>288</v>
      </c>
      <c r="E104" s="134" t="s">
        <v>319</v>
      </c>
      <c r="F104" s="131">
        <v>2012</v>
      </c>
      <c r="G104" s="108">
        <v>0</v>
      </c>
      <c r="H104" s="108">
        <f t="shared" si="6"/>
        <v>0</v>
      </c>
      <c r="I104" s="144"/>
    </row>
    <row r="105" spans="1:9" x14ac:dyDescent="0.25">
      <c r="A105" s="131" t="s">
        <v>578</v>
      </c>
      <c r="B105" s="106" t="s">
        <v>95</v>
      </c>
      <c r="C105" s="106" t="s">
        <v>95</v>
      </c>
      <c r="D105" s="138" t="s">
        <v>289</v>
      </c>
      <c r="E105" s="106" t="s">
        <v>320</v>
      </c>
      <c r="F105" s="70">
        <v>2012</v>
      </c>
      <c r="G105" s="108">
        <v>0</v>
      </c>
      <c r="H105" s="108">
        <f t="shared" si="6"/>
        <v>0</v>
      </c>
      <c r="I105" s="65"/>
    </row>
    <row r="106" spans="1:9" ht="15" customHeight="1" x14ac:dyDescent="0.25">
      <c r="A106" s="131" t="s">
        <v>579</v>
      </c>
      <c r="B106" s="134" t="s">
        <v>57</v>
      </c>
      <c r="C106" s="134" t="s">
        <v>58</v>
      </c>
      <c r="D106" s="134" t="s">
        <v>511</v>
      </c>
      <c r="E106" s="134" t="s">
        <v>512</v>
      </c>
      <c r="F106" s="131">
        <v>2012</v>
      </c>
      <c r="G106" s="108">
        <v>0</v>
      </c>
      <c r="H106" s="108">
        <f t="shared" ref="H106" si="7">G106*12</f>
        <v>0</v>
      </c>
      <c r="I106" s="137"/>
    </row>
    <row r="107" spans="1:9" ht="15" customHeight="1" x14ac:dyDescent="0.25">
      <c r="A107" s="131" t="s">
        <v>580</v>
      </c>
      <c r="B107" s="134" t="s">
        <v>57</v>
      </c>
      <c r="C107" s="134" t="s">
        <v>50</v>
      </c>
      <c r="D107" s="134" t="s">
        <v>581</v>
      </c>
      <c r="E107" s="152"/>
      <c r="F107" s="131">
        <v>2012</v>
      </c>
      <c r="G107" s="108">
        <v>0</v>
      </c>
      <c r="H107" s="108">
        <f t="shared" si="6"/>
        <v>0</v>
      </c>
      <c r="I107" s="137"/>
    </row>
    <row r="108" spans="1:9" ht="15" x14ac:dyDescent="0.25">
      <c r="A108" s="160" t="s">
        <v>205</v>
      </c>
      <c r="B108" s="160"/>
      <c r="C108" s="160"/>
      <c r="D108" s="160"/>
      <c r="E108" s="160"/>
      <c r="F108" s="160"/>
      <c r="G108" s="40">
        <f>SUM(G3:G107)</f>
        <v>0</v>
      </c>
      <c r="H108" s="40">
        <f>SUM(H3:H107)</f>
        <v>0</v>
      </c>
      <c r="I108" s="146"/>
    </row>
    <row r="109" spans="1:9" ht="15" x14ac:dyDescent="0.25">
      <c r="A109" s="129"/>
      <c r="B109" s="127"/>
      <c r="C109" s="127"/>
      <c r="D109" s="127"/>
      <c r="E109" s="127"/>
      <c r="F109" s="127"/>
      <c r="G109" s="128"/>
      <c r="H109" s="128"/>
      <c r="I109" s="146"/>
    </row>
    <row r="110" spans="1:9" ht="15" x14ac:dyDescent="0.25">
      <c r="A110" s="129"/>
      <c r="B110" s="127"/>
      <c r="C110" s="127"/>
      <c r="D110" s="127"/>
      <c r="E110" s="127"/>
      <c r="F110" s="127"/>
      <c r="G110" s="128"/>
      <c r="H110" s="128"/>
    </row>
  </sheetData>
  <mergeCells count="2">
    <mergeCell ref="A1:H1"/>
    <mergeCell ref="A108:F108"/>
  </mergeCells>
  <pageMargins left="0.7" right="0.7" top="0.75" bottom="0.75" header="0.3" footer="0.3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zoomScale="80" zoomScaleNormal="80" workbookViewId="0">
      <pane ySplit="2" topLeftCell="A3" activePane="bottomLeft" state="frozen"/>
      <selection pane="bottomLeft" activeCell="F10" sqref="F10"/>
    </sheetView>
  </sheetViews>
  <sheetFormatPr defaultColWidth="8" defaultRowHeight="15" x14ac:dyDescent="0.25"/>
  <cols>
    <col min="1" max="1" width="5.85546875" style="73" bestFit="1" customWidth="1"/>
    <col min="2" max="2" width="25.7109375" style="73" customWidth="1"/>
    <col min="3" max="3" width="14.7109375" style="73" bestFit="1" customWidth="1"/>
    <col min="4" max="4" width="37" style="73" bestFit="1" customWidth="1"/>
    <col min="5" max="5" width="22.42578125" style="73" bestFit="1" customWidth="1"/>
    <col min="6" max="6" width="16" style="79" customWidth="1"/>
    <col min="7" max="7" width="22.28515625" style="80" customWidth="1"/>
    <col min="8" max="8" width="27.28515625" style="80" customWidth="1"/>
    <col min="10" max="16384" width="8" style="73"/>
  </cols>
  <sheetData>
    <row r="1" spans="1:8" x14ac:dyDescent="0.25">
      <c r="A1" s="204" t="s">
        <v>410</v>
      </c>
      <c r="B1" s="204"/>
      <c r="C1" s="204"/>
      <c r="D1" s="204"/>
      <c r="E1" s="204"/>
      <c r="F1" s="205"/>
      <c r="G1" s="201" t="s">
        <v>260</v>
      </c>
      <c r="H1" s="201" t="s">
        <v>424</v>
      </c>
    </row>
    <row r="2" spans="1:8" ht="30" x14ac:dyDescent="0.25">
      <c r="A2" s="74" t="s">
        <v>412</v>
      </c>
      <c r="B2" s="74" t="s">
        <v>28</v>
      </c>
      <c r="C2" s="74" t="s">
        <v>23</v>
      </c>
      <c r="D2" s="74" t="s">
        <v>24</v>
      </c>
      <c r="E2" s="74" t="s">
        <v>25</v>
      </c>
      <c r="F2" s="75" t="s">
        <v>26</v>
      </c>
      <c r="G2" s="201"/>
      <c r="H2" s="201"/>
    </row>
    <row r="3" spans="1:8" x14ac:dyDescent="0.25">
      <c r="A3" s="99" t="s">
        <v>32</v>
      </c>
      <c r="B3" s="99" t="s">
        <v>128</v>
      </c>
      <c r="C3" s="10" t="s">
        <v>109</v>
      </c>
      <c r="D3" s="25" t="s">
        <v>122</v>
      </c>
      <c r="E3" s="8" t="s">
        <v>110</v>
      </c>
      <c r="F3" s="23">
        <v>2010</v>
      </c>
      <c r="G3" s="98">
        <v>0</v>
      </c>
      <c r="H3" s="98">
        <f>G3*12</f>
        <v>0</v>
      </c>
    </row>
    <row r="4" spans="1:8" x14ac:dyDescent="0.25">
      <c r="A4" s="126" t="s">
        <v>33</v>
      </c>
      <c r="B4" s="126" t="s">
        <v>128</v>
      </c>
      <c r="C4" s="10" t="s">
        <v>109</v>
      </c>
      <c r="D4" s="25" t="s">
        <v>122</v>
      </c>
      <c r="E4" s="8" t="s">
        <v>111</v>
      </c>
      <c r="F4" s="23">
        <v>2010</v>
      </c>
      <c r="G4" s="125">
        <v>0</v>
      </c>
      <c r="H4" s="125">
        <f>G4*12</f>
        <v>0</v>
      </c>
    </row>
    <row r="5" spans="1:8" x14ac:dyDescent="0.25">
      <c r="E5" s="78"/>
      <c r="F5" s="39" t="s">
        <v>205</v>
      </c>
      <c r="G5" s="63">
        <f>SUM(G3:G4)</f>
        <v>0</v>
      </c>
      <c r="H5" s="63">
        <f>SUM(H3:H4)</f>
        <v>0</v>
      </c>
    </row>
  </sheetData>
  <mergeCells count="3">
    <mergeCell ref="H1:H2"/>
    <mergeCell ref="G1:G2"/>
    <mergeCell ref="A1:F1"/>
  </mergeCells>
  <phoneticPr fontId="6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alignWithMargins="0">
    <oddFooter>Stranica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="80" zoomScaleNormal="80" workbookViewId="0">
      <pane ySplit="2" topLeftCell="A45" activePane="bottomLeft" state="frozen"/>
      <selection pane="bottomLeft" activeCell="G75" sqref="G75"/>
    </sheetView>
  </sheetViews>
  <sheetFormatPr defaultColWidth="9.140625" defaultRowHeight="14.25" x14ac:dyDescent="0.25"/>
  <cols>
    <col min="1" max="1" width="9.140625" style="41"/>
    <col min="2" max="2" width="21.85546875" style="89" customWidth="1"/>
    <col min="3" max="3" width="62.42578125" style="41" customWidth="1"/>
    <col min="4" max="4" width="12.28515625" style="89" customWidth="1"/>
    <col min="5" max="5" width="20.5703125" style="60" customWidth="1"/>
    <col min="6" max="6" width="19.28515625" style="41" bestFit="1" customWidth="1"/>
    <col min="7" max="7" width="21.42578125" style="32" customWidth="1"/>
    <col min="8" max="8" width="21.7109375" style="32" customWidth="1"/>
    <col min="9" max="9" width="32.7109375" style="32" customWidth="1"/>
    <col min="10" max="16384" width="9.140625" style="32"/>
  </cols>
  <sheetData>
    <row r="1" spans="1:8" ht="15" x14ac:dyDescent="0.25">
      <c r="A1" s="161" t="s">
        <v>418</v>
      </c>
      <c r="B1" s="161"/>
      <c r="C1" s="161"/>
      <c r="D1" s="161"/>
      <c r="E1" s="161"/>
      <c r="F1" s="161"/>
      <c r="G1" s="201" t="s">
        <v>125</v>
      </c>
      <c r="H1" s="201" t="s">
        <v>424</v>
      </c>
    </row>
    <row r="2" spans="1:8" ht="15" x14ac:dyDescent="0.25">
      <c r="A2" s="81" t="s">
        <v>34</v>
      </c>
      <c r="B2" s="87" t="s">
        <v>23</v>
      </c>
      <c r="C2" s="87" t="s">
        <v>24</v>
      </c>
      <c r="D2" s="87" t="s">
        <v>255</v>
      </c>
      <c r="E2" s="82" t="s">
        <v>25</v>
      </c>
      <c r="F2" s="83" t="s">
        <v>26</v>
      </c>
      <c r="G2" s="201"/>
      <c r="H2" s="201"/>
    </row>
    <row r="3" spans="1:8" ht="15" customHeight="1" x14ac:dyDescent="0.25">
      <c r="A3" s="212" t="s">
        <v>32</v>
      </c>
      <c r="B3" s="92" t="s">
        <v>342</v>
      </c>
      <c r="C3" s="92" t="s">
        <v>343</v>
      </c>
      <c r="D3" s="94">
        <v>1</v>
      </c>
      <c r="E3" s="216" t="s">
        <v>323</v>
      </c>
      <c r="F3" s="212">
        <v>2012</v>
      </c>
      <c r="G3" s="214">
        <v>0</v>
      </c>
      <c r="H3" s="218">
        <f>G3*12</f>
        <v>0</v>
      </c>
    </row>
    <row r="4" spans="1:8" ht="15" customHeight="1" x14ac:dyDescent="0.25">
      <c r="A4" s="213"/>
      <c r="B4" s="92" t="s">
        <v>344</v>
      </c>
      <c r="C4" s="92" t="s">
        <v>345</v>
      </c>
      <c r="D4" s="94">
        <v>12</v>
      </c>
      <c r="E4" s="217"/>
      <c r="F4" s="213"/>
      <c r="G4" s="215"/>
      <c r="H4" s="219"/>
    </row>
    <row r="5" spans="1:8" ht="15" customHeight="1" x14ac:dyDescent="0.25">
      <c r="A5" s="213"/>
      <c r="B5" s="92" t="s">
        <v>346</v>
      </c>
      <c r="C5" s="92" t="s">
        <v>347</v>
      </c>
      <c r="D5" s="94">
        <v>52</v>
      </c>
      <c r="E5" s="217"/>
      <c r="F5" s="213"/>
      <c r="G5" s="215"/>
      <c r="H5" s="219"/>
    </row>
    <row r="6" spans="1:8" ht="15" customHeight="1" x14ac:dyDescent="0.25">
      <c r="A6" s="213"/>
      <c r="B6" s="92" t="s">
        <v>348</v>
      </c>
      <c r="C6" s="92" t="s">
        <v>349</v>
      </c>
      <c r="D6" s="94">
        <v>8</v>
      </c>
      <c r="E6" s="217"/>
      <c r="F6" s="213"/>
      <c r="G6" s="215"/>
      <c r="H6" s="219"/>
    </row>
    <row r="7" spans="1:8" ht="15" customHeight="1" x14ac:dyDescent="0.25">
      <c r="A7" s="213"/>
      <c r="B7" s="92" t="s">
        <v>350</v>
      </c>
      <c r="C7" s="92" t="s">
        <v>351</v>
      </c>
      <c r="D7" s="94">
        <v>20</v>
      </c>
      <c r="E7" s="217"/>
      <c r="F7" s="213"/>
      <c r="G7" s="215"/>
      <c r="H7" s="219"/>
    </row>
    <row r="8" spans="1:8" ht="15" customHeight="1" x14ac:dyDescent="0.25">
      <c r="A8" s="213"/>
      <c r="B8" s="92" t="s">
        <v>352</v>
      </c>
      <c r="C8" s="92" t="s">
        <v>353</v>
      </c>
      <c r="D8" s="94">
        <v>52</v>
      </c>
      <c r="E8" s="217"/>
      <c r="F8" s="213"/>
      <c r="G8" s="215"/>
      <c r="H8" s="219"/>
    </row>
    <row r="9" spans="1:8" ht="15" customHeight="1" x14ac:dyDescent="0.25">
      <c r="A9" s="213"/>
      <c r="B9" s="92" t="s">
        <v>354</v>
      </c>
      <c r="C9" s="92" t="s">
        <v>355</v>
      </c>
      <c r="D9" s="94">
        <v>8</v>
      </c>
      <c r="E9" s="217"/>
      <c r="F9" s="213"/>
      <c r="G9" s="215"/>
      <c r="H9" s="219"/>
    </row>
    <row r="10" spans="1:8" ht="15" customHeight="1" x14ac:dyDescent="0.25">
      <c r="A10" s="213"/>
      <c r="B10" s="92" t="s">
        <v>356</v>
      </c>
      <c r="C10" s="92" t="s">
        <v>357</v>
      </c>
      <c r="D10" s="94">
        <v>20</v>
      </c>
      <c r="E10" s="217"/>
      <c r="F10" s="213"/>
      <c r="G10" s="215"/>
      <c r="H10" s="219"/>
    </row>
    <row r="11" spans="1:8" ht="15" customHeight="1" x14ac:dyDescent="0.25">
      <c r="A11" s="213"/>
      <c r="B11" s="92" t="s">
        <v>358</v>
      </c>
      <c r="C11" s="92" t="s">
        <v>359</v>
      </c>
      <c r="D11" s="94">
        <v>1</v>
      </c>
      <c r="E11" s="217"/>
      <c r="F11" s="213"/>
      <c r="G11" s="215"/>
      <c r="H11" s="219"/>
    </row>
    <row r="12" spans="1:8" ht="15" customHeight="1" x14ac:dyDescent="0.25">
      <c r="A12" s="213"/>
      <c r="B12" s="92" t="s">
        <v>360</v>
      </c>
      <c r="C12" s="92" t="s">
        <v>361</v>
      </c>
      <c r="D12" s="94">
        <v>1</v>
      </c>
      <c r="E12" s="217"/>
      <c r="F12" s="213"/>
      <c r="G12" s="215"/>
      <c r="H12" s="219"/>
    </row>
    <row r="13" spans="1:8" ht="15" customHeight="1" x14ac:dyDescent="0.25">
      <c r="A13" s="213"/>
      <c r="B13" s="92" t="s">
        <v>362</v>
      </c>
      <c r="C13" s="92" t="s">
        <v>363</v>
      </c>
      <c r="D13" s="94">
        <v>1</v>
      </c>
      <c r="E13" s="217"/>
      <c r="F13" s="213"/>
      <c r="G13" s="215"/>
      <c r="H13" s="219"/>
    </row>
    <row r="14" spans="1:8" ht="15" customHeight="1" x14ac:dyDescent="0.25">
      <c r="A14" s="213"/>
      <c r="B14" s="92" t="s">
        <v>364</v>
      </c>
      <c r="C14" s="92" t="s">
        <v>365</v>
      </c>
      <c r="D14" s="94">
        <v>1</v>
      </c>
      <c r="E14" s="217"/>
      <c r="F14" s="213"/>
      <c r="G14" s="215"/>
      <c r="H14" s="219"/>
    </row>
    <row r="15" spans="1:8" ht="15" customHeight="1" x14ac:dyDescent="0.25">
      <c r="A15" s="213"/>
      <c r="B15" s="92" t="s">
        <v>366</v>
      </c>
      <c r="C15" s="92" t="s">
        <v>367</v>
      </c>
      <c r="D15" s="94">
        <v>8</v>
      </c>
      <c r="E15" s="217"/>
      <c r="F15" s="213"/>
      <c r="G15" s="215"/>
      <c r="H15" s="219"/>
    </row>
    <row r="16" spans="1:8" ht="15" customHeight="1" x14ac:dyDescent="0.25">
      <c r="A16" s="213"/>
      <c r="B16" s="92" t="s">
        <v>368</v>
      </c>
      <c r="C16" s="92" t="s">
        <v>369</v>
      </c>
      <c r="D16" s="94">
        <v>52</v>
      </c>
      <c r="E16" s="217"/>
      <c r="F16" s="213"/>
      <c r="G16" s="215"/>
      <c r="H16" s="219"/>
    </row>
    <row r="17" spans="1:8" ht="15" customHeight="1" x14ac:dyDescent="0.25">
      <c r="A17" s="213"/>
      <c r="B17" s="92" t="s">
        <v>370</v>
      </c>
      <c r="C17" s="92" t="s">
        <v>371</v>
      </c>
      <c r="D17" s="94">
        <v>8</v>
      </c>
      <c r="E17" s="217"/>
      <c r="F17" s="213"/>
      <c r="G17" s="215"/>
      <c r="H17" s="219"/>
    </row>
    <row r="18" spans="1:8" ht="15" customHeight="1" x14ac:dyDescent="0.25">
      <c r="A18" s="213"/>
      <c r="B18" s="92" t="s">
        <v>372</v>
      </c>
      <c r="C18" s="92" t="s">
        <v>373</v>
      </c>
      <c r="D18" s="94">
        <v>20</v>
      </c>
      <c r="E18" s="217"/>
      <c r="F18" s="213"/>
      <c r="G18" s="215"/>
      <c r="H18" s="219"/>
    </row>
    <row r="19" spans="1:8" ht="15" customHeight="1" x14ac:dyDescent="0.25">
      <c r="A19" s="213"/>
      <c r="B19" s="92" t="s">
        <v>374</v>
      </c>
      <c r="C19" s="92" t="s">
        <v>375</v>
      </c>
      <c r="D19" s="94">
        <v>4</v>
      </c>
      <c r="E19" s="217"/>
      <c r="F19" s="213"/>
      <c r="G19" s="215"/>
      <c r="H19" s="219"/>
    </row>
    <row r="20" spans="1:8" ht="15" customHeight="1" x14ac:dyDescent="0.25">
      <c r="A20" s="213"/>
      <c r="B20" s="92" t="s">
        <v>376</v>
      </c>
      <c r="C20" s="92" t="s">
        <v>377</v>
      </c>
      <c r="D20" s="94">
        <v>1</v>
      </c>
      <c r="E20" s="217"/>
      <c r="F20" s="213"/>
      <c r="G20" s="215"/>
      <c r="H20" s="219"/>
    </row>
    <row r="21" spans="1:8" ht="15" customHeight="1" x14ac:dyDescent="0.25">
      <c r="A21" s="213"/>
      <c r="B21" s="92" t="s">
        <v>378</v>
      </c>
      <c r="C21" s="92" t="s">
        <v>379</v>
      </c>
      <c r="D21" s="94">
        <v>1</v>
      </c>
      <c r="E21" s="217"/>
      <c r="F21" s="213"/>
      <c r="G21" s="215"/>
      <c r="H21" s="219"/>
    </row>
    <row r="22" spans="1:8" ht="15" customHeight="1" x14ac:dyDescent="0.25">
      <c r="A22" s="213"/>
      <c r="B22" s="92" t="s">
        <v>380</v>
      </c>
      <c r="C22" s="92" t="s">
        <v>381</v>
      </c>
      <c r="D22" s="94">
        <v>100</v>
      </c>
      <c r="E22" s="217"/>
      <c r="F22" s="213"/>
      <c r="G22" s="215"/>
      <c r="H22" s="219"/>
    </row>
    <row r="23" spans="1:8" ht="15" customHeight="1" x14ac:dyDescent="0.25">
      <c r="A23" s="213"/>
      <c r="B23" s="92" t="s">
        <v>382</v>
      </c>
      <c r="C23" s="92" t="s">
        <v>383</v>
      </c>
      <c r="D23" s="94">
        <v>6</v>
      </c>
      <c r="E23" s="217"/>
      <c r="F23" s="213"/>
      <c r="G23" s="215"/>
      <c r="H23" s="219"/>
    </row>
    <row r="24" spans="1:8" ht="15" customHeight="1" x14ac:dyDescent="0.25">
      <c r="A24" s="213"/>
      <c r="B24" s="92" t="s">
        <v>384</v>
      </c>
      <c r="C24" s="92" t="s">
        <v>385</v>
      </c>
      <c r="D24" s="94">
        <v>6</v>
      </c>
      <c r="E24" s="217"/>
      <c r="F24" s="213"/>
      <c r="G24" s="215"/>
      <c r="H24" s="219"/>
    </row>
    <row r="25" spans="1:8" ht="15" customHeight="1" x14ac:dyDescent="0.25">
      <c r="A25" s="213"/>
      <c r="B25" s="92" t="s">
        <v>386</v>
      </c>
      <c r="C25" s="92" t="s">
        <v>387</v>
      </c>
      <c r="D25" s="94">
        <v>13</v>
      </c>
      <c r="E25" s="217"/>
      <c r="F25" s="213"/>
      <c r="G25" s="215"/>
      <c r="H25" s="219"/>
    </row>
    <row r="26" spans="1:8" ht="15" customHeight="1" x14ac:dyDescent="0.25">
      <c r="A26" s="213"/>
      <c r="B26" s="92" t="s">
        <v>388</v>
      </c>
      <c r="C26" s="92" t="s">
        <v>389</v>
      </c>
      <c r="D26" s="94">
        <v>7</v>
      </c>
      <c r="E26" s="217"/>
      <c r="F26" s="213"/>
      <c r="G26" s="215"/>
      <c r="H26" s="219"/>
    </row>
    <row r="27" spans="1:8" ht="15" customHeight="1" x14ac:dyDescent="0.25">
      <c r="A27" s="213"/>
      <c r="B27" s="92" t="s">
        <v>390</v>
      </c>
      <c r="C27" s="92" t="s">
        <v>391</v>
      </c>
      <c r="D27" s="94">
        <v>10</v>
      </c>
      <c r="E27" s="217"/>
      <c r="F27" s="213"/>
      <c r="G27" s="215"/>
      <c r="H27" s="219"/>
    </row>
    <row r="28" spans="1:8" ht="15" customHeight="1" x14ac:dyDescent="0.25">
      <c r="A28" s="213"/>
      <c r="B28" s="92" t="s">
        <v>392</v>
      </c>
      <c r="C28" s="92" t="s">
        <v>393</v>
      </c>
      <c r="D28" s="94">
        <v>1</v>
      </c>
      <c r="E28" s="217"/>
      <c r="F28" s="213"/>
      <c r="G28" s="215"/>
      <c r="H28" s="219"/>
    </row>
    <row r="29" spans="1:8" ht="15" customHeight="1" x14ac:dyDescent="0.25">
      <c r="A29" s="213"/>
      <c r="B29" s="92" t="s">
        <v>394</v>
      </c>
      <c r="C29" s="92" t="s">
        <v>395</v>
      </c>
      <c r="D29" s="94">
        <v>2</v>
      </c>
      <c r="E29" s="217"/>
      <c r="F29" s="213"/>
      <c r="G29" s="215"/>
      <c r="H29" s="219"/>
    </row>
    <row r="30" spans="1:8" ht="15" customHeight="1" x14ac:dyDescent="0.25">
      <c r="A30" s="213"/>
      <c r="B30" s="92" t="s">
        <v>396</v>
      </c>
      <c r="C30" s="92" t="s">
        <v>397</v>
      </c>
      <c r="D30" s="94">
        <v>6</v>
      </c>
      <c r="E30" s="217"/>
      <c r="F30" s="213"/>
      <c r="G30" s="215"/>
      <c r="H30" s="219"/>
    </row>
    <row r="31" spans="1:8" ht="15" customHeight="1" x14ac:dyDescent="0.25">
      <c r="A31" s="213"/>
      <c r="B31" s="92" t="s">
        <v>398</v>
      </c>
      <c r="C31" s="92" t="s">
        <v>399</v>
      </c>
      <c r="D31" s="94">
        <v>4</v>
      </c>
      <c r="E31" s="217"/>
      <c r="F31" s="213"/>
      <c r="G31" s="215"/>
      <c r="H31" s="219"/>
    </row>
    <row r="32" spans="1:8" ht="15" customHeight="1" x14ac:dyDescent="0.25">
      <c r="A32" s="213"/>
      <c r="B32" s="92" t="s">
        <v>400</v>
      </c>
      <c r="C32" s="92" t="s">
        <v>401</v>
      </c>
      <c r="D32" s="94">
        <v>6</v>
      </c>
      <c r="E32" s="217"/>
      <c r="F32" s="213"/>
      <c r="G32" s="215"/>
      <c r="H32" s="219"/>
    </row>
    <row r="33" spans="1:8" x14ac:dyDescent="0.25">
      <c r="A33" s="213"/>
      <c r="B33" s="92" t="s">
        <v>402</v>
      </c>
      <c r="C33" s="92" t="s">
        <v>403</v>
      </c>
      <c r="D33" s="94">
        <v>4</v>
      </c>
      <c r="E33" s="217"/>
      <c r="F33" s="213"/>
      <c r="G33" s="215"/>
      <c r="H33" s="219"/>
    </row>
    <row r="34" spans="1:8" x14ac:dyDescent="0.25">
      <c r="A34" s="213"/>
      <c r="B34" s="92" t="s">
        <v>404</v>
      </c>
      <c r="C34" s="92" t="s">
        <v>405</v>
      </c>
      <c r="D34" s="94">
        <v>4</v>
      </c>
      <c r="E34" s="217"/>
      <c r="F34" s="213"/>
      <c r="G34" s="215"/>
      <c r="H34" s="219"/>
    </row>
    <row r="35" spans="1:8" x14ac:dyDescent="0.25">
      <c r="A35" s="213"/>
      <c r="B35" s="92" t="s">
        <v>406</v>
      </c>
      <c r="C35" s="92" t="s">
        <v>407</v>
      </c>
      <c r="D35" s="94">
        <v>2</v>
      </c>
      <c r="E35" s="217"/>
      <c r="F35" s="213"/>
      <c r="G35" s="215"/>
      <c r="H35" s="219"/>
    </row>
    <row r="36" spans="1:8" x14ac:dyDescent="0.25">
      <c r="A36" s="213"/>
      <c r="B36" s="92"/>
      <c r="C36" s="92" t="s">
        <v>408</v>
      </c>
      <c r="D36" s="94"/>
      <c r="E36" s="217"/>
      <c r="F36" s="213"/>
      <c r="G36" s="215"/>
      <c r="H36" s="219"/>
    </row>
    <row r="37" spans="1:8" x14ac:dyDescent="0.25">
      <c r="A37" s="213"/>
      <c r="B37" s="92"/>
      <c r="C37" s="92" t="s">
        <v>409</v>
      </c>
      <c r="D37" s="94"/>
      <c r="E37" s="217"/>
      <c r="F37" s="213"/>
      <c r="G37" s="215"/>
      <c r="H37" s="219"/>
    </row>
    <row r="38" spans="1:8" x14ac:dyDescent="0.25">
      <c r="A38" s="213"/>
      <c r="B38" s="96"/>
      <c r="C38" s="36" t="s">
        <v>328</v>
      </c>
      <c r="D38" s="96"/>
      <c r="E38" s="217"/>
      <c r="F38" s="213"/>
      <c r="G38" s="215"/>
      <c r="H38" s="219"/>
    </row>
    <row r="39" spans="1:8" ht="15" customHeight="1" x14ac:dyDescent="0.25">
      <c r="A39" s="212" t="s">
        <v>33</v>
      </c>
      <c r="B39" s="86" t="s">
        <v>329</v>
      </c>
      <c r="C39" s="86" t="s">
        <v>330</v>
      </c>
      <c r="D39" s="124">
        <v>1</v>
      </c>
      <c r="E39" s="212" t="s">
        <v>324</v>
      </c>
      <c r="F39" s="212">
        <v>2012</v>
      </c>
      <c r="G39" s="163">
        <v>0</v>
      </c>
      <c r="H39" s="218">
        <f>G39*12</f>
        <v>0</v>
      </c>
    </row>
    <row r="40" spans="1:8" x14ac:dyDescent="0.25">
      <c r="A40" s="213"/>
      <c r="B40" s="88" t="s">
        <v>331</v>
      </c>
      <c r="C40" s="88" t="s">
        <v>332</v>
      </c>
      <c r="D40" s="95">
        <v>48</v>
      </c>
      <c r="E40" s="213"/>
      <c r="F40" s="213"/>
      <c r="G40" s="164"/>
      <c r="H40" s="219"/>
    </row>
    <row r="41" spans="1:8" x14ac:dyDescent="0.25">
      <c r="A41" s="213"/>
      <c r="B41" s="88" t="s">
        <v>333</v>
      </c>
      <c r="C41" s="88" t="s">
        <v>334</v>
      </c>
      <c r="D41" s="95">
        <v>1</v>
      </c>
      <c r="E41" s="213"/>
      <c r="F41" s="213"/>
      <c r="G41" s="164"/>
      <c r="H41" s="219"/>
    </row>
    <row r="42" spans="1:8" x14ac:dyDescent="0.25">
      <c r="A42" s="213"/>
      <c r="B42" s="88" t="s">
        <v>335</v>
      </c>
      <c r="C42" s="88" t="s">
        <v>336</v>
      </c>
      <c r="D42" s="95">
        <v>16</v>
      </c>
      <c r="E42" s="213"/>
      <c r="F42" s="213"/>
      <c r="G42" s="164"/>
      <c r="H42" s="219"/>
    </row>
    <row r="43" spans="1:8" x14ac:dyDescent="0.25">
      <c r="A43" s="213"/>
      <c r="B43" s="88"/>
      <c r="C43" s="88" t="s">
        <v>341</v>
      </c>
      <c r="D43" s="95"/>
      <c r="E43" s="91"/>
      <c r="F43" s="91"/>
      <c r="G43" s="164"/>
      <c r="H43" s="219"/>
    </row>
    <row r="44" spans="1:8" x14ac:dyDescent="0.25">
      <c r="A44" s="220"/>
      <c r="B44" s="88"/>
      <c r="C44" s="36" t="s">
        <v>328</v>
      </c>
      <c r="D44" s="95"/>
      <c r="E44" s="93"/>
      <c r="F44" s="93"/>
      <c r="G44" s="165"/>
      <c r="H44" s="221"/>
    </row>
    <row r="45" spans="1:8" ht="15" customHeight="1" x14ac:dyDescent="0.25">
      <c r="A45" s="212" t="s">
        <v>0</v>
      </c>
      <c r="B45" s="88" t="s">
        <v>329</v>
      </c>
      <c r="C45" s="88" t="s">
        <v>330</v>
      </c>
      <c r="D45" s="95">
        <v>1</v>
      </c>
      <c r="E45" s="212" t="s">
        <v>325</v>
      </c>
      <c r="F45" s="212">
        <v>2012</v>
      </c>
      <c r="G45" s="163">
        <v>0</v>
      </c>
      <c r="H45" s="218">
        <f>G45*12</f>
        <v>0</v>
      </c>
    </row>
    <row r="46" spans="1:8" x14ac:dyDescent="0.25">
      <c r="A46" s="213"/>
      <c r="B46" s="88" t="s">
        <v>331</v>
      </c>
      <c r="C46" s="88" t="s">
        <v>332</v>
      </c>
      <c r="D46" s="95">
        <v>48</v>
      </c>
      <c r="E46" s="213"/>
      <c r="F46" s="213"/>
      <c r="G46" s="164"/>
      <c r="H46" s="219"/>
    </row>
    <row r="47" spans="1:8" x14ac:dyDescent="0.25">
      <c r="A47" s="213"/>
      <c r="B47" s="88" t="s">
        <v>333</v>
      </c>
      <c r="C47" s="88" t="s">
        <v>334</v>
      </c>
      <c r="D47" s="95">
        <v>1</v>
      </c>
      <c r="E47" s="213"/>
      <c r="F47" s="213"/>
      <c r="G47" s="164"/>
      <c r="H47" s="219"/>
    </row>
    <row r="48" spans="1:8" x14ac:dyDescent="0.25">
      <c r="A48" s="213"/>
      <c r="B48" s="88" t="s">
        <v>335</v>
      </c>
      <c r="C48" s="88" t="s">
        <v>336</v>
      </c>
      <c r="D48" s="95">
        <v>16</v>
      </c>
      <c r="E48" s="213"/>
      <c r="F48" s="213"/>
      <c r="G48" s="164"/>
      <c r="H48" s="219"/>
    </row>
    <row r="49" spans="1:9" x14ac:dyDescent="0.25">
      <c r="A49" s="213"/>
      <c r="B49" s="88"/>
      <c r="C49" s="88" t="s">
        <v>341</v>
      </c>
      <c r="D49" s="95"/>
      <c r="E49" s="93"/>
      <c r="F49" s="93"/>
      <c r="G49" s="164"/>
      <c r="H49" s="219"/>
    </row>
    <row r="50" spans="1:9" x14ac:dyDescent="0.25">
      <c r="A50" s="220"/>
      <c r="B50" s="88"/>
      <c r="C50" s="36" t="s">
        <v>328</v>
      </c>
      <c r="D50" s="95"/>
      <c r="E50" s="91"/>
      <c r="F50" s="91"/>
      <c r="G50" s="165"/>
      <c r="H50" s="221"/>
    </row>
    <row r="51" spans="1:9" ht="15" customHeight="1" x14ac:dyDescent="0.25">
      <c r="A51" s="212" t="s">
        <v>1</v>
      </c>
      <c r="B51" s="88" t="s">
        <v>337</v>
      </c>
      <c r="C51" s="88" t="s">
        <v>338</v>
      </c>
      <c r="D51" s="95">
        <v>1</v>
      </c>
      <c r="E51" s="212" t="s">
        <v>326</v>
      </c>
      <c r="F51" s="212">
        <v>2012</v>
      </c>
      <c r="G51" s="163">
        <v>0</v>
      </c>
      <c r="H51" s="218">
        <f>G51*12</f>
        <v>0</v>
      </c>
    </row>
    <row r="52" spans="1:9" x14ac:dyDescent="0.25">
      <c r="A52" s="213"/>
      <c r="B52" s="88" t="s">
        <v>331</v>
      </c>
      <c r="C52" s="88" t="s">
        <v>332</v>
      </c>
      <c r="D52" s="95">
        <v>24</v>
      </c>
      <c r="E52" s="213"/>
      <c r="F52" s="213"/>
      <c r="G52" s="164"/>
      <c r="H52" s="219"/>
    </row>
    <row r="53" spans="1:9" x14ac:dyDescent="0.25">
      <c r="A53" s="213"/>
      <c r="B53" s="88" t="s">
        <v>339</v>
      </c>
      <c r="C53" s="88" t="s">
        <v>340</v>
      </c>
      <c r="D53" s="95">
        <v>1</v>
      </c>
      <c r="E53" s="213"/>
      <c r="F53" s="213"/>
      <c r="G53" s="164"/>
      <c r="H53" s="219"/>
    </row>
    <row r="54" spans="1:9" x14ac:dyDescent="0.25">
      <c r="A54" s="213"/>
      <c r="B54" s="88" t="s">
        <v>335</v>
      </c>
      <c r="C54" s="88" t="s">
        <v>336</v>
      </c>
      <c r="D54" s="95">
        <v>8</v>
      </c>
      <c r="E54" s="213"/>
      <c r="F54" s="213"/>
      <c r="G54" s="164"/>
      <c r="H54" s="219"/>
    </row>
    <row r="55" spans="1:9" ht="14.25" customHeight="1" x14ac:dyDescent="0.25">
      <c r="A55" s="220"/>
      <c r="B55" s="88"/>
      <c r="C55" s="88" t="s">
        <v>341</v>
      </c>
      <c r="D55" s="95"/>
      <c r="E55" s="91"/>
      <c r="F55" s="91"/>
      <c r="G55" s="165"/>
      <c r="H55" s="221"/>
    </row>
    <row r="56" spans="1:9" ht="15" customHeight="1" x14ac:dyDescent="0.25">
      <c r="A56" s="212" t="s">
        <v>2</v>
      </c>
      <c r="B56" s="88" t="s">
        <v>337</v>
      </c>
      <c r="C56" s="88" t="s">
        <v>338</v>
      </c>
      <c r="D56" s="95">
        <v>1</v>
      </c>
      <c r="E56" s="212" t="s">
        <v>327</v>
      </c>
      <c r="F56" s="212">
        <v>2012</v>
      </c>
      <c r="G56" s="163">
        <v>0</v>
      </c>
      <c r="H56" s="218">
        <f>G56*12</f>
        <v>0</v>
      </c>
    </row>
    <row r="57" spans="1:9" x14ac:dyDescent="0.25">
      <c r="A57" s="213"/>
      <c r="B57" s="88" t="s">
        <v>331</v>
      </c>
      <c r="C57" s="88" t="s">
        <v>332</v>
      </c>
      <c r="D57" s="95">
        <v>24</v>
      </c>
      <c r="E57" s="213"/>
      <c r="F57" s="213"/>
      <c r="G57" s="164"/>
      <c r="H57" s="219"/>
    </row>
    <row r="58" spans="1:9" x14ac:dyDescent="0.25">
      <c r="A58" s="213"/>
      <c r="B58" s="88" t="s">
        <v>339</v>
      </c>
      <c r="C58" s="88" t="s">
        <v>340</v>
      </c>
      <c r="D58" s="95">
        <v>1</v>
      </c>
      <c r="E58" s="213"/>
      <c r="F58" s="213"/>
      <c r="G58" s="164"/>
      <c r="H58" s="219"/>
    </row>
    <row r="59" spans="1:9" x14ac:dyDescent="0.25">
      <c r="A59" s="213"/>
      <c r="B59" s="88" t="s">
        <v>335</v>
      </c>
      <c r="C59" s="88" t="s">
        <v>336</v>
      </c>
      <c r="D59" s="95">
        <v>8</v>
      </c>
      <c r="E59" s="213"/>
      <c r="F59" s="213"/>
      <c r="G59" s="164"/>
      <c r="H59" s="219"/>
    </row>
    <row r="60" spans="1:9" x14ac:dyDescent="0.25">
      <c r="A60" s="220"/>
      <c r="B60" s="84"/>
      <c r="C60" s="90" t="s">
        <v>341</v>
      </c>
      <c r="D60" s="90"/>
      <c r="E60" s="220"/>
      <c r="F60" s="220"/>
      <c r="G60" s="165"/>
      <c r="H60" s="221"/>
    </row>
    <row r="61" spans="1:9" ht="15" x14ac:dyDescent="0.25">
      <c r="F61" s="39" t="s">
        <v>205</v>
      </c>
      <c r="G61" s="85">
        <f>SUM(G3:G60)</f>
        <v>0</v>
      </c>
      <c r="H61" s="63">
        <f>SUM(H3:H60)</f>
        <v>0</v>
      </c>
    </row>
    <row r="64" spans="1:9" s="65" customFormat="1" ht="47.25" customHeight="1" x14ac:dyDescent="0.25">
      <c r="A64" s="66" t="s">
        <v>259</v>
      </c>
      <c r="B64" s="66" t="s">
        <v>23</v>
      </c>
      <c r="C64" s="81" t="s">
        <v>24</v>
      </c>
      <c r="D64" s="81" t="s">
        <v>255</v>
      </c>
      <c r="E64" s="82" t="s">
        <v>25</v>
      </c>
      <c r="F64" s="83" t="s">
        <v>26</v>
      </c>
      <c r="G64" s="69" t="s">
        <v>257</v>
      </c>
      <c r="H64" s="69" t="s">
        <v>620</v>
      </c>
      <c r="I64" s="69" t="s">
        <v>618</v>
      </c>
    </row>
    <row r="65" spans="1:9" s="65" customFormat="1" ht="47.25" customHeight="1" x14ac:dyDescent="0.25">
      <c r="A65" s="148" t="s">
        <v>32</v>
      </c>
      <c r="B65" s="88" t="s">
        <v>595</v>
      </c>
      <c r="C65" s="88" t="s">
        <v>596</v>
      </c>
      <c r="D65" s="148">
        <v>1</v>
      </c>
      <c r="E65" s="208" t="s">
        <v>613</v>
      </c>
      <c r="F65" s="208">
        <v>2014</v>
      </c>
      <c r="G65" s="61">
        <v>0</v>
      </c>
      <c r="H65" s="46">
        <f>G65*10</f>
        <v>0</v>
      </c>
      <c r="I65" s="207" t="s">
        <v>619</v>
      </c>
    </row>
    <row r="66" spans="1:9" s="65" customFormat="1" ht="47.25" customHeight="1" x14ac:dyDescent="0.25">
      <c r="A66" s="148" t="s">
        <v>33</v>
      </c>
      <c r="B66" s="88" t="s">
        <v>597</v>
      </c>
      <c r="C66" s="88" t="s">
        <v>598</v>
      </c>
      <c r="D66" s="148">
        <v>2</v>
      </c>
      <c r="E66" s="209"/>
      <c r="F66" s="209"/>
      <c r="G66" s="61">
        <v>0</v>
      </c>
      <c r="H66" s="46">
        <f t="shared" ref="H66:H74" si="0">G66*10</f>
        <v>0</v>
      </c>
      <c r="I66" s="207"/>
    </row>
    <row r="67" spans="1:9" s="65" customFormat="1" ht="47.25" customHeight="1" x14ac:dyDescent="0.25">
      <c r="A67" s="148" t="s">
        <v>0</v>
      </c>
      <c r="B67" s="88" t="s">
        <v>599</v>
      </c>
      <c r="C67" s="88" t="s">
        <v>600</v>
      </c>
      <c r="D67" s="148">
        <v>24</v>
      </c>
      <c r="E67" s="209"/>
      <c r="F67" s="209"/>
      <c r="G67" s="61">
        <v>0</v>
      </c>
      <c r="H67" s="46">
        <f t="shared" si="0"/>
        <v>0</v>
      </c>
      <c r="I67" s="207"/>
    </row>
    <row r="68" spans="1:9" s="65" customFormat="1" ht="47.25" customHeight="1" x14ac:dyDescent="0.25">
      <c r="A68" s="148" t="s">
        <v>1</v>
      </c>
      <c r="B68" s="88" t="s">
        <v>601</v>
      </c>
      <c r="C68" s="88" t="s">
        <v>602</v>
      </c>
      <c r="D68" s="148">
        <v>1</v>
      </c>
      <c r="E68" s="209"/>
      <c r="F68" s="209"/>
      <c r="G68" s="61">
        <v>0</v>
      </c>
      <c r="H68" s="46">
        <f t="shared" si="0"/>
        <v>0</v>
      </c>
      <c r="I68" s="207"/>
    </row>
    <row r="69" spans="1:9" s="65" customFormat="1" ht="47.25" customHeight="1" x14ac:dyDescent="0.25">
      <c r="A69" s="148" t="s">
        <v>2</v>
      </c>
      <c r="B69" s="88" t="s">
        <v>603</v>
      </c>
      <c r="C69" s="88" t="s">
        <v>604</v>
      </c>
      <c r="D69" s="148">
        <v>1</v>
      </c>
      <c r="E69" s="209"/>
      <c r="F69" s="209"/>
      <c r="G69" s="61">
        <v>0</v>
      </c>
      <c r="H69" s="46">
        <f t="shared" si="0"/>
        <v>0</v>
      </c>
      <c r="I69" s="207"/>
    </row>
    <row r="70" spans="1:9" s="65" customFormat="1" ht="47.25" customHeight="1" x14ac:dyDescent="0.25">
      <c r="A70" s="148" t="s">
        <v>35</v>
      </c>
      <c r="B70" s="88" t="s">
        <v>605</v>
      </c>
      <c r="C70" s="88" t="s">
        <v>606</v>
      </c>
      <c r="D70" s="148">
        <v>120</v>
      </c>
      <c r="E70" s="209"/>
      <c r="F70" s="209"/>
      <c r="G70" s="61">
        <v>0</v>
      </c>
      <c r="H70" s="46">
        <f t="shared" si="0"/>
        <v>0</v>
      </c>
      <c r="I70" s="207"/>
    </row>
    <row r="71" spans="1:9" x14ac:dyDescent="0.25">
      <c r="A71" s="148" t="s">
        <v>36</v>
      </c>
      <c r="B71" s="88" t="s">
        <v>607</v>
      </c>
      <c r="C71" s="88" t="s">
        <v>608</v>
      </c>
      <c r="D71" s="148">
        <v>1</v>
      </c>
      <c r="E71" s="209"/>
      <c r="F71" s="209"/>
      <c r="G71" s="61">
        <v>0</v>
      </c>
      <c r="H71" s="46">
        <f t="shared" si="0"/>
        <v>0</v>
      </c>
      <c r="I71" s="207"/>
    </row>
    <row r="72" spans="1:9" x14ac:dyDescent="0.25">
      <c r="A72" s="148" t="s">
        <v>3</v>
      </c>
      <c r="B72" s="88" t="s">
        <v>609</v>
      </c>
      <c r="C72" s="88" t="s">
        <v>610</v>
      </c>
      <c r="D72" s="148">
        <v>120</v>
      </c>
      <c r="E72" s="209"/>
      <c r="F72" s="209"/>
      <c r="G72" s="61">
        <v>0</v>
      </c>
      <c r="H72" s="46">
        <f t="shared" si="0"/>
        <v>0</v>
      </c>
      <c r="I72" s="207"/>
    </row>
    <row r="73" spans="1:9" x14ac:dyDescent="0.25">
      <c r="A73" s="148" t="s">
        <v>4</v>
      </c>
      <c r="B73" s="88" t="s">
        <v>611</v>
      </c>
      <c r="C73" s="88" t="s">
        <v>612</v>
      </c>
      <c r="D73" s="148">
        <v>4</v>
      </c>
      <c r="E73" s="209"/>
      <c r="F73" s="209"/>
      <c r="G73" s="61">
        <v>0</v>
      </c>
      <c r="H73" s="46">
        <f t="shared" si="0"/>
        <v>0</v>
      </c>
      <c r="I73" s="207"/>
    </row>
    <row r="74" spans="1:9" x14ac:dyDescent="0.25">
      <c r="A74" s="148" t="s">
        <v>5</v>
      </c>
      <c r="B74" s="88" t="s">
        <v>599</v>
      </c>
      <c r="C74" s="88" t="s">
        <v>600</v>
      </c>
      <c r="D74" s="148">
        <v>96</v>
      </c>
      <c r="E74" s="210"/>
      <c r="F74" s="210"/>
      <c r="G74" s="61">
        <v>0</v>
      </c>
      <c r="H74" s="46">
        <f t="shared" si="0"/>
        <v>0</v>
      </c>
      <c r="I74" s="207"/>
    </row>
    <row r="75" spans="1:9" s="65" customFormat="1" ht="15" x14ac:dyDescent="0.25">
      <c r="A75" s="160" t="s">
        <v>205</v>
      </c>
      <c r="B75" s="160"/>
      <c r="C75" s="160"/>
      <c r="D75" s="160"/>
      <c r="E75" s="160"/>
      <c r="F75" s="160"/>
      <c r="G75" s="156">
        <f>SUM(G65:G74)</f>
        <v>0</v>
      </c>
      <c r="H75" s="156">
        <f>SUM(H65:H74)</f>
        <v>0</v>
      </c>
      <c r="I75" s="32"/>
    </row>
    <row r="79" spans="1:9" ht="15" x14ac:dyDescent="0.25">
      <c r="F79" s="211" t="s">
        <v>617</v>
      </c>
      <c r="G79" s="211"/>
      <c r="H79" s="211"/>
    </row>
    <row r="80" spans="1:9" ht="15" x14ac:dyDescent="0.25">
      <c r="F80" s="206" t="s">
        <v>614</v>
      </c>
      <c r="G80" s="206"/>
      <c r="H80" s="156">
        <f>$H$61</f>
        <v>0</v>
      </c>
    </row>
    <row r="81" spans="6:8" ht="15" x14ac:dyDescent="0.25">
      <c r="F81" s="206" t="s">
        <v>616</v>
      </c>
      <c r="G81" s="206"/>
      <c r="H81" s="156">
        <f>$H$75</f>
        <v>0</v>
      </c>
    </row>
    <row r="82" spans="6:8" ht="15" x14ac:dyDescent="0.25">
      <c r="F82" s="206" t="s">
        <v>615</v>
      </c>
      <c r="G82" s="206"/>
      <c r="H82" s="156">
        <f>SUM(H80:H81)</f>
        <v>0</v>
      </c>
    </row>
  </sheetData>
  <mergeCells count="36">
    <mergeCell ref="G51:G55"/>
    <mergeCell ref="H56:H60"/>
    <mergeCell ref="A45:A50"/>
    <mergeCell ref="A51:A55"/>
    <mergeCell ref="F51:F54"/>
    <mergeCell ref="F56:F60"/>
    <mergeCell ref="E51:E54"/>
    <mergeCell ref="H51:H55"/>
    <mergeCell ref="G56:G60"/>
    <mergeCell ref="A56:A60"/>
    <mergeCell ref="E56:E60"/>
    <mergeCell ref="A39:A44"/>
    <mergeCell ref="H39:H44"/>
    <mergeCell ref="G45:G50"/>
    <mergeCell ref="H45:H50"/>
    <mergeCell ref="G39:G44"/>
    <mergeCell ref="E39:E42"/>
    <mergeCell ref="F39:F42"/>
    <mergeCell ref="E45:E48"/>
    <mergeCell ref="F45:F48"/>
    <mergeCell ref="A1:F1"/>
    <mergeCell ref="G1:G2"/>
    <mergeCell ref="H1:H2"/>
    <mergeCell ref="A3:A38"/>
    <mergeCell ref="F3:F38"/>
    <mergeCell ref="G3:G38"/>
    <mergeCell ref="E3:E38"/>
    <mergeCell ref="H3:H38"/>
    <mergeCell ref="F81:G81"/>
    <mergeCell ref="F82:G82"/>
    <mergeCell ref="I65:I74"/>
    <mergeCell ref="A75:F75"/>
    <mergeCell ref="E65:E74"/>
    <mergeCell ref="F65:F74"/>
    <mergeCell ref="F79:H79"/>
    <mergeCell ref="F80:G80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Footer>Stranica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="80" zoomScaleNormal="80" workbookViewId="0">
      <pane ySplit="2" topLeftCell="A3" activePane="bottomLeft" state="frozen"/>
      <selection pane="bottomLeft" activeCell="E8" sqref="E8"/>
    </sheetView>
  </sheetViews>
  <sheetFormatPr defaultColWidth="9.140625" defaultRowHeight="14.25" x14ac:dyDescent="0.25"/>
  <cols>
    <col min="1" max="1" width="9.140625" style="41"/>
    <col min="2" max="2" width="62.42578125" style="41" customWidth="1"/>
    <col min="3" max="3" width="25.140625" style="60" customWidth="1"/>
    <col min="4" max="4" width="11.85546875" style="41" customWidth="1"/>
    <col min="5" max="5" width="17.140625" style="32" customWidth="1"/>
    <col min="6" max="6" width="22.140625" style="32" customWidth="1"/>
    <col min="7" max="7" width="27.7109375" style="32" bestFit="1" customWidth="1"/>
    <col min="8" max="16384" width="9.140625" style="32"/>
  </cols>
  <sheetData>
    <row r="1" spans="1:7" ht="15" x14ac:dyDescent="0.25">
      <c r="A1" s="161" t="s">
        <v>419</v>
      </c>
      <c r="B1" s="161"/>
      <c r="C1" s="161"/>
      <c r="D1" s="161"/>
      <c r="E1" s="201" t="s">
        <v>125</v>
      </c>
      <c r="F1" s="201" t="s">
        <v>424</v>
      </c>
    </row>
    <row r="2" spans="1:7" ht="30" x14ac:dyDescent="0.25">
      <c r="A2" s="81" t="s">
        <v>34</v>
      </c>
      <c r="B2" s="81" t="s">
        <v>23</v>
      </c>
      <c r="C2" s="82" t="s">
        <v>25</v>
      </c>
      <c r="D2" s="83" t="s">
        <v>26</v>
      </c>
      <c r="E2" s="201"/>
      <c r="F2" s="201"/>
    </row>
    <row r="3" spans="1:7" x14ac:dyDescent="0.25">
      <c r="A3" s="147" t="s">
        <v>32</v>
      </c>
      <c r="B3" s="86" t="s">
        <v>440</v>
      </c>
      <c r="C3" s="124" t="s">
        <v>582</v>
      </c>
      <c r="D3" s="147">
        <v>2014</v>
      </c>
      <c r="E3" s="108">
        <v>0</v>
      </c>
      <c r="F3" s="46">
        <f>E3*12</f>
        <v>0</v>
      </c>
    </row>
    <row r="4" spans="1:7" ht="228" x14ac:dyDescent="0.25">
      <c r="A4" s="147" t="s">
        <v>33</v>
      </c>
      <c r="B4" s="86" t="s">
        <v>594</v>
      </c>
      <c r="C4" s="155" t="s">
        <v>593</v>
      </c>
      <c r="D4" s="147">
        <v>2012</v>
      </c>
      <c r="E4" s="61">
        <v>0</v>
      </c>
      <c r="F4" s="46">
        <f t="shared" ref="F4:F6" si="0">E4*12</f>
        <v>0</v>
      </c>
    </row>
    <row r="5" spans="1:7" ht="213.75" x14ac:dyDescent="0.25">
      <c r="A5" s="147" t="s">
        <v>0</v>
      </c>
      <c r="B5" s="86" t="s">
        <v>592</v>
      </c>
      <c r="C5" s="154" t="s">
        <v>591</v>
      </c>
      <c r="D5" s="147">
        <v>2012</v>
      </c>
      <c r="E5" s="61">
        <v>0</v>
      </c>
      <c r="F5" s="46">
        <f t="shared" si="0"/>
        <v>0</v>
      </c>
    </row>
    <row r="6" spans="1:7" ht="128.25" x14ac:dyDescent="0.25">
      <c r="A6" s="147" t="s">
        <v>1</v>
      </c>
      <c r="B6" s="86" t="s">
        <v>590</v>
      </c>
      <c r="C6" s="154" t="s">
        <v>589</v>
      </c>
      <c r="D6" s="147">
        <v>2012</v>
      </c>
      <c r="E6" s="61">
        <v>0</v>
      </c>
      <c r="F6" s="46">
        <f t="shared" si="0"/>
        <v>0</v>
      </c>
    </row>
    <row r="7" spans="1:7" s="65" customFormat="1" ht="47.25" customHeight="1" x14ac:dyDescent="0.25">
      <c r="A7" s="148" t="s">
        <v>2</v>
      </c>
      <c r="B7" s="86" t="s">
        <v>440</v>
      </c>
      <c r="C7" s="124" t="s">
        <v>442</v>
      </c>
      <c r="D7" s="147">
        <v>2014</v>
      </c>
      <c r="E7" s="61">
        <v>0</v>
      </c>
      <c r="F7" s="46">
        <f>E7*12</f>
        <v>0</v>
      </c>
      <c r="G7" s="32"/>
    </row>
    <row r="8" spans="1:7" ht="15" x14ac:dyDescent="0.25">
      <c r="D8" s="39" t="s">
        <v>205</v>
      </c>
      <c r="E8" s="85">
        <f>SUM(E3:E7)</f>
        <v>0</v>
      </c>
      <c r="F8" s="63">
        <f>SUM(F3:F7)</f>
        <v>0</v>
      </c>
    </row>
    <row r="11" spans="1:7" x14ac:dyDescent="0.25">
      <c r="A11" s="102"/>
      <c r="B11" s="102"/>
      <c r="C11" s="102"/>
      <c r="D11" s="102"/>
      <c r="E11" s="60"/>
      <c r="F11" s="102"/>
    </row>
  </sheetData>
  <mergeCells count="3">
    <mergeCell ref="A1:D1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Stranica &amp;P od &amp;N</oddFooter>
  </headerFooter>
  <ignoredErrors>
    <ignoredError sqref="C4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Troškovnik</vt:lpstr>
      <vt:lpstr>Unix - Tablica 1</vt:lpstr>
      <vt:lpstr>Windows - Tablica 2</vt:lpstr>
      <vt:lpstr>Checkpoint - Tablica 3</vt:lpstr>
      <vt:lpstr>Mreža - Tablica 4</vt:lpstr>
      <vt:lpstr>rezervna lokacija - Tablica 5</vt:lpstr>
      <vt:lpstr>Storage - Tablica 6</vt:lpstr>
      <vt:lpstr>Backup uređaji - Tablica 7</vt:lpstr>
      <vt:lpstr>'Backup uređaji - Tablica 7'!Ispis_naslova</vt:lpstr>
      <vt:lpstr>'rezervna lokacija - Tablica 5'!Ispis_naslova</vt:lpstr>
      <vt:lpstr>'Storage - Tablica 6'!Ispis_naslova</vt:lpstr>
      <vt:lpstr>'Windows - Tablica 2'!Ispis_naslova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Puljčan Lidija</cp:lastModifiedBy>
  <cp:lastPrinted>2017-02-06T06:52:36Z</cp:lastPrinted>
  <dcterms:created xsi:type="dcterms:W3CDTF">2008-11-19T10:22:29Z</dcterms:created>
  <dcterms:modified xsi:type="dcterms:W3CDTF">2017-08-14T10:23:43Z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 dokumenta">
    <vt:lpwstr>Tablice popisa opreme prema ugovoru o održavanju 1.3.2011. - 31.12.2011., ugovor 17/11 sklopljen sa HEWLETT - PACKARD d.o.o.</vt:lpwstr>
  </property>
</Properties>
</file>